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.sharepoint.com/sites/innv/Documentos compartidos/Innovación/P04 IMPULSO ESTRATEGIA CCTT/CECOTEC/General 2023/Formularios-CCTT_2023/"/>
    </mc:Choice>
  </mc:AlternateContent>
  <xr:revisionPtr revIDLastSave="41" documentId="8_{4B8E775C-AC8E-481A-9BF4-ED7C712FF30B}" xr6:coauthVersionLast="47" xr6:coauthVersionMax="47" xr10:uidLastSave="{4445041F-33E2-477E-A461-739950BCBE79}"/>
  <bookViews>
    <workbookView xWindow="-98" yWindow="-98" windowWidth="20715" windowHeight="13276" tabRatio="732" activeTab="1" xr2:uid="{00000000-000D-0000-FFFF-FFFF00000000}"/>
  </bookViews>
  <sheets>
    <sheet name="DATOS" sheetId="1" r:id="rId1"/>
    <sheet name="GASTOS PROYECTO" sheetId="9" r:id="rId2"/>
    <sheet name="RRHH" sheetId="8" r:id="rId3"/>
    <sheet name="GASTO RRHH" sheetId="10" r:id="rId4"/>
    <sheet name="RESUMEN" sheetId="11" r:id="rId5"/>
    <sheet name="Hoja1" sheetId="14" r:id="rId6"/>
  </sheets>
  <definedNames>
    <definedName name="_xlnm.Print_Area" localSheetId="0">DATOS!$A$1:$O$50</definedName>
    <definedName name="_xlnm.Print_Area" localSheetId="3">'GASTO RRHH'!$A$1:$L$52,'GASTO RRHH'!$N$1:$Y$52,'GASTO RRHH'!$AA$1:$AL$52,'GASTO RRHH'!$AN$1:$AY$52</definedName>
    <definedName name="_xlnm.Print_Area" localSheetId="1">'GASTOS PROYECTO'!$A$1:$S$36,'GASTOS PROYECTO'!#REF!</definedName>
    <definedName name="_xlnm.Print_Area" localSheetId="4">RESUMEN!$A$1:$O$50,RESUMEN!$Q$1:$AE$50</definedName>
    <definedName name="_xlnm.Print_Area" localSheetId="2">RRHH!$A$1:$T$31</definedName>
    <definedName name="estructura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8" i="8" l="1"/>
  <c r="F11" i="8"/>
  <c r="F12" i="8"/>
  <c r="F13" i="8"/>
  <c r="F14" i="8"/>
  <c r="F15" i="8"/>
  <c r="F16" i="8"/>
  <c r="F17" i="8"/>
  <c r="F10" i="8"/>
  <c r="F9" i="8"/>
  <c r="G3" i="14" l="1"/>
  <c r="G4" i="14"/>
  <c r="G5" i="14"/>
  <c r="G6" i="14"/>
  <c r="G7" i="14"/>
  <c r="G8" i="14"/>
  <c r="G9" i="14"/>
  <c r="G10" i="14"/>
  <c r="G11" i="14"/>
  <c r="G2" i="14"/>
  <c r="F3" i="14"/>
  <c r="F4" i="14"/>
  <c r="F5" i="14"/>
  <c r="F6" i="14"/>
  <c r="F7" i="14"/>
  <c r="F8" i="14"/>
  <c r="F9" i="14"/>
  <c r="F10" i="14"/>
  <c r="F11" i="14"/>
  <c r="F2" i="14"/>
  <c r="AI47" i="10"/>
  <c r="AI46" i="10"/>
  <c r="AI45" i="10"/>
  <c r="AI44" i="10"/>
  <c r="AI43" i="10"/>
  <c r="AI41" i="10"/>
  <c r="AI40" i="10"/>
  <c r="V47" i="10"/>
  <c r="V46" i="10"/>
  <c r="V45" i="10"/>
  <c r="V44" i="10"/>
  <c r="V43" i="10"/>
  <c r="V41" i="10"/>
  <c r="V40" i="10"/>
  <c r="I47" i="10"/>
  <c r="I46" i="10"/>
  <c r="I45" i="10"/>
  <c r="I44" i="10"/>
  <c r="I43" i="10"/>
  <c r="I41" i="10"/>
  <c r="I40" i="10"/>
  <c r="AI32" i="10"/>
  <c r="AI31" i="10"/>
  <c r="AI30" i="10"/>
  <c r="AI29" i="10"/>
  <c r="AI28" i="10"/>
  <c r="AI26" i="10"/>
  <c r="AI25" i="10"/>
  <c r="V32" i="10"/>
  <c r="V31" i="10"/>
  <c r="V30" i="10"/>
  <c r="V29" i="10"/>
  <c r="V28" i="10"/>
  <c r="V26" i="10"/>
  <c r="V25" i="10"/>
  <c r="I26" i="10"/>
  <c r="I28" i="10"/>
  <c r="I29" i="10"/>
  <c r="I30" i="10"/>
  <c r="I31" i="10"/>
  <c r="I32" i="10"/>
  <c r="I25" i="10"/>
  <c r="AV18" i="10"/>
  <c r="AV17" i="10"/>
  <c r="AV16" i="10"/>
  <c r="AV15" i="10"/>
  <c r="AV14" i="10"/>
  <c r="AV13" i="10"/>
  <c r="AV12" i="10"/>
  <c r="AV11" i="10"/>
  <c r="AV10" i="10"/>
  <c r="AV9" i="10"/>
  <c r="AI18" i="10"/>
  <c r="AI33" i="10" s="1"/>
  <c r="AI48" i="10" s="1"/>
  <c r="AI17" i="10"/>
  <c r="AI16" i="10"/>
  <c r="AI15" i="10"/>
  <c r="AI14" i="10"/>
  <c r="AI13" i="10"/>
  <c r="AI12" i="10"/>
  <c r="AI27" i="10" s="1"/>
  <c r="AI42" i="10" s="1"/>
  <c r="AI11" i="10"/>
  <c r="AI10" i="10"/>
  <c r="AI9" i="10"/>
  <c r="AI24" i="10" s="1"/>
  <c r="AI39" i="10" s="1"/>
  <c r="V18" i="10"/>
  <c r="V33" i="10" s="1"/>
  <c r="V48" i="10" s="1"/>
  <c r="V17" i="10"/>
  <c r="V16" i="10"/>
  <c r="V15" i="10"/>
  <c r="V14" i="10"/>
  <c r="V13" i="10"/>
  <c r="V12" i="10"/>
  <c r="V27" i="10" s="1"/>
  <c r="V42" i="10" s="1"/>
  <c r="V11" i="10"/>
  <c r="V10" i="10"/>
  <c r="V9" i="10"/>
  <c r="V24" i="10" s="1"/>
  <c r="V39" i="10" s="1"/>
  <c r="I10" i="10"/>
  <c r="I11" i="10"/>
  <c r="I12" i="10"/>
  <c r="I27" i="10" s="1"/>
  <c r="I42" i="10" s="1"/>
  <c r="I13" i="10"/>
  <c r="I14" i="10"/>
  <c r="I15" i="10"/>
  <c r="I16" i="10"/>
  <c r="I17" i="10"/>
  <c r="I18" i="10"/>
  <c r="I33" i="10" s="1"/>
  <c r="I48" i="10" s="1"/>
  <c r="I9" i="10"/>
  <c r="I24" i="10" s="1"/>
  <c r="I39" i="10" s="1"/>
  <c r="AB47" i="10"/>
  <c r="AB46" i="10"/>
  <c r="AB45" i="10"/>
  <c r="AB44" i="10"/>
  <c r="AB43" i="10"/>
  <c r="AB41" i="10"/>
  <c r="AB40" i="10"/>
  <c r="O47" i="10"/>
  <c r="O46" i="10"/>
  <c r="O45" i="10"/>
  <c r="O44" i="10"/>
  <c r="O43" i="10"/>
  <c r="O41" i="10"/>
  <c r="O40" i="10"/>
  <c r="B47" i="10"/>
  <c r="B46" i="10"/>
  <c r="B45" i="10"/>
  <c r="B44" i="10"/>
  <c r="B43" i="10"/>
  <c r="B41" i="10"/>
  <c r="B40" i="10"/>
  <c r="AB32" i="10"/>
  <c r="AB31" i="10"/>
  <c r="AB30" i="10"/>
  <c r="AB29" i="10"/>
  <c r="AB28" i="10"/>
  <c r="AB26" i="10"/>
  <c r="AB25" i="10"/>
  <c r="O32" i="10"/>
  <c r="O31" i="10"/>
  <c r="O30" i="10"/>
  <c r="O29" i="10"/>
  <c r="O28" i="10"/>
  <c r="O26" i="10"/>
  <c r="O25" i="10"/>
  <c r="B32" i="10"/>
  <c r="B31" i="10"/>
  <c r="B30" i="10"/>
  <c r="B29" i="10"/>
  <c r="B28" i="10"/>
  <c r="B26" i="10"/>
  <c r="B25" i="10"/>
  <c r="AO18" i="10"/>
  <c r="AO17" i="10"/>
  <c r="AO16" i="10"/>
  <c r="AO15" i="10"/>
  <c r="AO14" i="10"/>
  <c r="AO13" i="10"/>
  <c r="AO12" i="10"/>
  <c r="AO11" i="10"/>
  <c r="AO10" i="10"/>
  <c r="AO9" i="10"/>
  <c r="AB18" i="10"/>
  <c r="AB33" i="10" s="1"/>
  <c r="AB48" i="10" s="1"/>
  <c r="AB17" i="10"/>
  <c r="AB16" i="10"/>
  <c r="AB15" i="10"/>
  <c r="AB14" i="10"/>
  <c r="AB13" i="10"/>
  <c r="AB12" i="10"/>
  <c r="AB27" i="10" s="1"/>
  <c r="AB42" i="10" s="1"/>
  <c r="AB11" i="10"/>
  <c r="AB10" i="10"/>
  <c r="AB9" i="10"/>
  <c r="AB24" i="10" s="1"/>
  <c r="AB39" i="10" s="1"/>
  <c r="O18" i="10"/>
  <c r="O33" i="10" s="1"/>
  <c r="O48" i="10" s="1"/>
  <c r="O17" i="10"/>
  <c r="O16" i="10"/>
  <c r="O15" i="10"/>
  <c r="O14" i="10"/>
  <c r="O13" i="10"/>
  <c r="O12" i="10"/>
  <c r="O27" i="10" s="1"/>
  <c r="O42" i="10" s="1"/>
  <c r="O11" i="10"/>
  <c r="O10" i="10"/>
  <c r="O9" i="10"/>
  <c r="O24" i="10" s="1"/>
  <c r="O39" i="10" s="1"/>
  <c r="I39" i="11" l="1"/>
  <c r="I40" i="11"/>
  <c r="I41" i="11"/>
  <c r="I42" i="11"/>
  <c r="I38" i="11"/>
  <c r="I31" i="11"/>
  <c r="I32" i="11"/>
  <c r="I33" i="11"/>
  <c r="I34" i="11"/>
  <c r="I30" i="11"/>
  <c r="I23" i="11"/>
  <c r="I24" i="11"/>
  <c r="I25" i="11"/>
  <c r="I26" i="11"/>
  <c r="I22" i="11"/>
  <c r="B9" i="10"/>
  <c r="B24" i="10" s="1"/>
  <c r="B39" i="10" s="1"/>
  <c r="F10" i="11"/>
  <c r="F11" i="11"/>
  <c r="F12" i="11"/>
  <c r="F13" i="11"/>
  <c r="F14" i="11"/>
  <c r="F15" i="11"/>
  <c r="F16" i="11"/>
  <c r="F17" i="11"/>
  <c r="F18" i="11"/>
  <c r="F9" i="11"/>
  <c r="J10" i="10"/>
  <c r="J11" i="10"/>
  <c r="J12" i="10"/>
  <c r="J13" i="10"/>
  <c r="J14" i="10"/>
  <c r="J15" i="10"/>
  <c r="J16" i="10"/>
  <c r="J17" i="10"/>
  <c r="J18" i="10"/>
  <c r="J9" i="10"/>
  <c r="B10" i="10"/>
  <c r="B11" i="10"/>
  <c r="B12" i="10"/>
  <c r="B27" i="10" s="1"/>
  <c r="B42" i="10" s="1"/>
  <c r="B13" i="10"/>
  <c r="B14" i="10"/>
  <c r="B15" i="10"/>
  <c r="B16" i="10"/>
  <c r="B17" i="10"/>
  <c r="B18" i="10"/>
  <c r="B33" i="10" s="1"/>
  <c r="B48" i="10" s="1"/>
  <c r="V19" i="14" l="1"/>
  <c r="W19" i="14"/>
  <c r="M39" i="11" s="1"/>
  <c r="V20" i="14"/>
  <c r="W20" i="14"/>
  <c r="M40" i="11" s="1"/>
  <c r="V21" i="14"/>
  <c r="W21" i="14"/>
  <c r="M41" i="11" s="1"/>
  <c r="V22" i="14"/>
  <c r="W22" i="14"/>
  <c r="M42" i="11" s="1"/>
  <c r="W18" i="14"/>
  <c r="V18" i="14"/>
  <c r="W23" i="14" l="1"/>
  <c r="M38" i="11"/>
  <c r="AE1" i="11"/>
  <c r="U11" i="14"/>
  <c r="V11" i="14"/>
  <c r="W11" i="14"/>
  <c r="M31" i="11" s="1"/>
  <c r="U12" i="14"/>
  <c r="V12" i="14"/>
  <c r="W12" i="14"/>
  <c r="M32" i="11" s="1"/>
  <c r="U13" i="14"/>
  <c r="V13" i="14"/>
  <c r="W13" i="14"/>
  <c r="M33" i="11" s="1"/>
  <c r="U14" i="14"/>
  <c r="V14" i="14"/>
  <c r="W14" i="14"/>
  <c r="M34" i="11" s="1"/>
  <c r="W10" i="14"/>
  <c r="M30" i="11" s="1"/>
  <c r="V10" i="14"/>
  <c r="U10" i="14"/>
  <c r="U3" i="14"/>
  <c r="V3" i="14"/>
  <c r="W3" i="14"/>
  <c r="M23" i="11" s="1"/>
  <c r="U4" i="14"/>
  <c r="V4" i="14"/>
  <c r="W4" i="14"/>
  <c r="M24" i="11" s="1"/>
  <c r="U5" i="14"/>
  <c r="V5" i="14"/>
  <c r="W5" i="14"/>
  <c r="M25" i="11" s="1"/>
  <c r="U6" i="14"/>
  <c r="V6" i="14"/>
  <c r="W6" i="14"/>
  <c r="M26" i="11" s="1"/>
  <c r="W2" i="14"/>
  <c r="M22" i="11" s="1"/>
  <c r="V2" i="14"/>
  <c r="U2" i="14"/>
  <c r="N3" i="14"/>
  <c r="O3" i="14"/>
  <c r="P3" i="14"/>
  <c r="Q3" i="14"/>
  <c r="N4" i="14"/>
  <c r="O4" i="14"/>
  <c r="P4" i="14"/>
  <c r="Q4" i="14"/>
  <c r="N5" i="14"/>
  <c r="O5" i="14"/>
  <c r="P5" i="14"/>
  <c r="Q5" i="14"/>
  <c r="N6" i="14"/>
  <c r="O6" i="14"/>
  <c r="P6" i="14"/>
  <c r="Q6" i="14"/>
  <c r="N7" i="14"/>
  <c r="O7" i="14"/>
  <c r="P7" i="14"/>
  <c r="Q7" i="14"/>
  <c r="N8" i="14"/>
  <c r="O8" i="14"/>
  <c r="P8" i="14"/>
  <c r="Q8" i="14"/>
  <c r="N9" i="14"/>
  <c r="O9" i="14"/>
  <c r="P9" i="14"/>
  <c r="Q9" i="14"/>
  <c r="N10" i="14"/>
  <c r="O10" i="14"/>
  <c r="P10" i="14"/>
  <c r="Q10" i="14"/>
  <c r="N11" i="14"/>
  <c r="O11" i="14"/>
  <c r="P11" i="14"/>
  <c r="Q11" i="14"/>
  <c r="Q2" i="14"/>
  <c r="P2" i="14"/>
  <c r="O2" i="14"/>
  <c r="N2" i="14"/>
  <c r="AW18" i="10"/>
  <c r="AR18" i="10"/>
  <c r="AW17" i="10"/>
  <c r="AR17" i="10"/>
  <c r="AW16" i="10"/>
  <c r="AR16" i="10"/>
  <c r="AW15" i="10"/>
  <c r="AR15" i="10"/>
  <c r="AW14" i="10"/>
  <c r="AR14" i="10"/>
  <c r="AW13" i="10"/>
  <c r="AR13" i="10"/>
  <c r="AW12" i="10"/>
  <c r="AR12" i="10"/>
  <c r="AW11" i="10"/>
  <c r="AR11" i="10"/>
  <c r="AW10" i="10"/>
  <c r="AR10" i="10"/>
  <c r="AW9" i="10"/>
  <c r="AR9" i="10"/>
  <c r="AJ48" i="10"/>
  <c r="AE48" i="10"/>
  <c r="AJ47" i="10"/>
  <c r="AE47" i="10"/>
  <c r="AJ46" i="10"/>
  <c r="AE46" i="10"/>
  <c r="AJ45" i="10"/>
  <c r="AE45" i="10"/>
  <c r="AJ44" i="10"/>
  <c r="AE44" i="10"/>
  <c r="AJ43" i="10"/>
  <c r="AE43" i="10"/>
  <c r="AJ42" i="10"/>
  <c r="AE42" i="10"/>
  <c r="AJ41" i="10"/>
  <c r="AE41" i="10"/>
  <c r="AJ40" i="10"/>
  <c r="AE40" i="10"/>
  <c r="AJ39" i="10"/>
  <c r="AE39" i="10"/>
  <c r="AJ33" i="10"/>
  <c r="AE33" i="10"/>
  <c r="AJ32" i="10"/>
  <c r="AE32" i="10"/>
  <c r="AJ31" i="10"/>
  <c r="AE31" i="10"/>
  <c r="AJ30" i="10"/>
  <c r="AE30" i="10"/>
  <c r="AJ29" i="10"/>
  <c r="AE29" i="10"/>
  <c r="AJ28" i="10"/>
  <c r="AE28" i="10"/>
  <c r="AJ27" i="10"/>
  <c r="AE27" i="10"/>
  <c r="AJ26" i="10"/>
  <c r="AE26" i="10"/>
  <c r="AJ25" i="10"/>
  <c r="AE25" i="10"/>
  <c r="AJ24" i="10"/>
  <c r="AE24" i="10"/>
  <c r="AJ18" i="10"/>
  <c r="AE18" i="10"/>
  <c r="AJ17" i="10"/>
  <c r="AE17" i="10"/>
  <c r="AJ16" i="10"/>
  <c r="AE16" i="10"/>
  <c r="AJ15" i="10"/>
  <c r="AE15" i="10"/>
  <c r="AJ14" i="10"/>
  <c r="AE14" i="10"/>
  <c r="AJ13" i="10"/>
  <c r="AE13" i="10"/>
  <c r="AJ12" i="10"/>
  <c r="AE12" i="10"/>
  <c r="AJ11" i="10"/>
  <c r="AE11" i="10"/>
  <c r="AJ10" i="10"/>
  <c r="AE10" i="10"/>
  <c r="AJ9" i="10"/>
  <c r="AE9" i="10"/>
  <c r="M3" i="14"/>
  <c r="M4" i="14"/>
  <c r="M5" i="14"/>
  <c r="M6" i="14"/>
  <c r="M7" i="14"/>
  <c r="M8" i="14"/>
  <c r="M9" i="14"/>
  <c r="M10" i="14"/>
  <c r="M11" i="14"/>
  <c r="M2" i="14"/>
  <c r="W48" i="10"/>
  <c r="R48" i="10"/>
  <c r="W47" i="10"/>
  <c r="R47" i="10"/>
  <c r="W46" i="10"/>
  <c r="R46" i="10"/>
  <c r="W45" i="10"/>
  <c r="R45" i="10"/>
  <c r="W44" i="10"/>
  <c r="R44" i="10"/>
  <c r="W43" i="10"/>
  <c r="R43" i="10"/>
  <c r="W42" i="10"/>
  <c r="R42" i="10"/>
  <c r="W41" i="10"/>
  <c r="R41" i="10"/>
  <c r="W40" i="10"/>
  <c r="R40" i="10"/>
  <c r="W39" i="10"/>
  <c r="R39" i="10"/>
  <c r="L3" i="14"/>
  <c r="L4" i="14"/>
  <c r="L5" i="14"/>
  <c r="L6" i="14"/>
  <c r="L7" i="14"/>
  <c r="L8" i="14"/>
  <c r="L9" i="14"/>
  <c r="L10" i="14"/>
  <c r="L11" i="14"/>
  <c r="L2" i="14"/>
  <c r="W33" i="10"/>
  <c r="R33" i="10"/>
  <c r="W32" i="10"/>
  <c r="R32" i="10"/>
  <c r="W31" i="10"/>
  <c r="R31" i="10"/>
  <c r="W30" i="10"/>
  <c r="R30" i="10"/>
  <c r="W29" i="10"/>
  <c r="R29" i="10"/>
  <c r="W28" i="10"/>
  <c r="R28" i="10"/>
  <c r="W27" i="10"/>
  <c r="R27" i="10"/>
  <c r="W26" i="10"/>
  <c r="R26" i="10"/>
  <c r="W25" i="10"/>
  <c r="R25" i="10"/>
  <c r="W24" i="10"/>
  <c r="R24" i="10"/>
  <c r="K3" i="14"/>
  <c r="K4" i="14"/>
  <c r="K5" i="14"/>
  <c r="K6" i="14"/>
  <c r="K7" i="14"/>
  <c r="K8" i="14"/>
  <c r="K9" i="14"/>
  <c r="K10" i="14"/>
  <c r="K11" i="14"/>
  <c r="K2" i="14"/>
  <c r="W18" i="10"/>
  <c r="R18" i="10"/>
  <c r="W17" i="10"/>
  <c r="R17" i="10"/>
  <c r="W16" i="10"/>
  <c r="R16" i="10"/>
  <c r="W15" i="10"/>
  <c r="R15" i="10"/>
  <c r="W14" i="10"/>
  <c r="R14" i="10"/>
  <c r="W13" i="10"/>
  <c r="R13" i="10"/>
  <c r="W12" i="10"/>
  <c r="R12" i="10"/>
  <c r="W11" i="10"/>
  <c r="R11" i="10"/>
  <c r="W10" i="10"/>
  <c r="R10" i="10"/>
  <c r="W9" i="10"/>
  <c r="R9" i="10"/>
  <c r="J3" i="14"/>
  <c r="J4" i="14"/>
  <c r="J5" i="14"/>
  <c r="J6" i="14"/>
  <c r="J7" i="14"/>
  <c r="J8" i="14"/>
  <c r="J9" i="14"/>
  <c r="J10" i="14"/>
  <c r="J11" i="14"/>
  <c r="J2" i="14"/>
  <c r="J48" i="10"/>
  <c r="E48" i="10"/>
  <c r="J47" i="10"/>
  <c r="E47" i="10"/>
  <c r="J46" i="10"/>
  <c r="E46" i="10"/>
  <c r="J45" i="10"/>
  <c r="E45" i="10"/>
  <c r="J44" i="10"/>
  <c r="E44" i="10"/>
  <c r="J43" i="10"/>
  <c r="E43" i="10"/>
  <c r="J42" i="10"/>
  <c r="E42" i="10"/>
  <c r="J41" i="10"/>
  <c r="E41" i="10"/>
  <c r="J40" i="10"/>
  <c r="E40" i="10"/>
  <c r="J39" i="10"/>
  <c r="E39" i="10"/>
  <c r="I11" i="14"/>
  <c r="I10" i="14"/>
  <c r="I9" i="14"/>
  <c r="I8" i="14"/>
  <c r="I7" i="14"/>
  <c r="I6" i="14"/>
  <c r="I5" i="14"/>
  <c r="I4" i="14"/>
  <c r="I3" i="14"/>
  <c r="I2" i="14"/>
  <c r="J33" i="10"/>
  <c r="E33" i="10"/>
  <c r="J32" i="10"/>
  <c r="E32" i="10"/>
  <c r="J31" i="10"/>
  <c r="E31" i="10"/>
  <c r="J30" i="10"/>
  <c r="E30" i="10"/>
  <c r="J29" i="10"/>
  <c r="E29" i="10"/>
  <c r="J28" i="10"/>
  <c r="E28" i="10"/>
  <c r="J27" i="10"/>
  <c r="E27" i="10"/>
  <c r="J26" i="10"/>
  <c r="E26" i="10"/>
  <c r="J25" i="10"/>
  <c r="E25" i="10"/>
  <c r="J24" i="10"/>
  <c r="E24" i="10"/>
  <c r="M35" i="11" l="1"/>
  <c r="W15" i="14"/>
  <c r="W7" i="14"/>
  <c r="M43" i="11"/>
  <c r="AY18" i="10"/>
  <c r="AL48" i="10"/>
  <c r="AL33" i="10"/>
  <c r="AL18" i="10"/>
  <c r="Y48" i="10"/>
  <c r="Y33" i="10"/>
  <c r="Y18" i="10"/>
  <c r="L48" i="10"/>
  <c r="L33" i="10"/>
  <c r="S23" i="9"/>
  <c r="S33" i="9"/>
  <c r="S13" i="9"/>
  <c r="O1" i="11" l="1"/>
  <c r="AY1" i="10"/>
  <c r="AL1" i="10"/>
  <c r="Y1" i="10"/>
  <c r="L1" i="10"/>
  <c r="T1" i="8"/>
  <c r="S1" i="9"/>
  <c r="H11" i="14" l="1"/>
  <c r="E18" i="10"/>
  <c r="H10" i="14"/>
  <c r="E17" i="10"/>
  <c r="H9" i="14"/>
  <c r="E16" i="10"/>
  <c r="H8" i="14"/>
  <c r="E15" i="10"/>
  <c r="H7" i="14"/>
  <c r="E14" i="10"/>
  <c r="H6" i="14"/>
  <c r="E13" i="10"/>
  <c r="H5" i="14"/>
  <c r="E12" i="10"/>
  <c r="H4" i="14"/>
  <c r="E11" i="10"/>
  <c r="H3" i="14"/>
  <c r="E10" i="10"/>
  <c r="H2" i="14"/>
  <c r="E9" i="10"/>
  <c r="D10" i="14"/>
  <c r="E10" i="14"/>
  <c r="D11" i="14"/>
  <c r="E11" i="14"/>
  <c r="D3" i="14"/>
  <c r="E3" i="14"/>
  <c r="D4" i="14"/>
  <c r="E4" i="14"/>
  <c r="D5" i="14"/>
  <c r="E5" i="14"/>
  <c r="D6" i="14"/>
  <c r="E6" i="14"/>
  <c r="D7" i="14"/>
  <c r="E7" i="14"/>
  <c r="D8" i="14"/>
  <c r="E8" i="14"/>
  <c r="D9" i="14"/>
  <c r="E9" i="14"/>
  <c r="E2" i="14"/>
  <c r="D2" i="14"/>
  <c r="B3" i="14"/>
  <c r="B2" i="14"/>
  <c r="R3" i="14" l="1"/>
  <c r="R7" i="14"/>
  <c r="R11" i="14"/>
  <c r="R6" i="14"/>
  <c r="R9" i="14"/>
  <c r="R8" i="14"/>
  <c r="R4" i="14"/>
  <c r="R10" i="14" l="1"/>
  <c r="S10" i="14" s="1"/>
  <c r="M17" i="11" s="1"/>
  <c r="K11" i="11"/>
  <c r="S4" i="14"/>
  <c r="M11" i="11" s="1"/>
  <c r="S7" i="14"/>
  <c r="M14" i="11" s="1"/>
  <c r="K14" i="11"/>
  <c r="K16" i="11"/>
  <c r="S9" i="14"/>
  <c r="M16" i="11" s="1"/>
  <c r="S3" i="14"/>
  <c r="M10" i="11" s="1"/>
  <c r="K10" i="11"/>
  <c r="K15" i="11"/>
  <c r="S8" i="14"/>
  <c r="M15" i="11" s="1"/>
  <c r="K13" i="11"/>
  <c r="S6" i="14"/>
  <c r="M13" i="11" s="1"/>
  <c r="R5" i="14"/>
  <c r="R2" i="14"/>
  <c r="S11" i="14"/>
  <c r="M18" i="11" s="1"/>
  <c r="K18" i="11"/>
  <c r="M27" i="11"/>
  <c r="K9" i="11" l="1"/>
  <c r="S2" i="14"/>
  <c r="M9" i="11" s="1"/>
  <c r="K17" i="11"/>
  <c r="K12" i="11"/>
  <c r="S5" i="14"/>
  <c r="M12" i="11" s="1"/>
  <c r="L18" i="10"/>
  <c r="M19" i="11" l="1"/>
  <c r="O3" i="1"/>
  <c r="O2" i="1"/>
  <c r="AC9" i="11" l="1"/>
  <c r="AC11" i="11" s="1"/>
  <c r="AB13" i="11" s="1"/>
  <c r="AE3" i="11"/>
  <c r="AE2" i="11"/>
  <c r="AL3" i="10"/>
  <c r="L3" i="10"/>
  <c r="Y3" i="10"/>
  <c r="O3" i="11"/>
  <c r="AY3" i="10"/>
  <c r="O2" i="11"/>
  <c r="Y2" i="10"/>
  <c r="T2" i="8"/>
  <c r="AY2" i="10"/>
  <c r="L2" i="10"/>
  <c r="AL2" i="10"/>
  <c r="T3" i="8"/>
  <c r="S3" i="9"/>
  <c r="S2" i="9"/>
</calcChain>
</file>

<file path=xl/sharedStrings.xml><?xml version="1.0" encoding="utf-8"?>
<sst xmlns="http://schemas.openxmlformats.org/spreadsheetml/2006/main" count="236" uniqueCount="110">
  <si>
    <t>Fondo Europeo de Desarrollo Regional</t>
  </si>
  <si>
    <t>Una manera de hacer Europa</t>
  </si>
  <si>
    <t>NOMBRE:</t>
  </si>
  <si>
    <t>ACRÓNIMO:</t>
  </si>
  <si>
    <t>DATOS DEL SOLICITANTE</t>
  </si>
  <si>
    <t>Pág 1</t>
  </si>
  <si>
    <t>Pág 2</t>
  </si>
  <si>
    <t>CAF</t>
  </si>
  <si>
    <t>NAF</t>
  </si>
  <si>
    <t>NOMBRE</t>
  </si>
  <si>
    <t>TITULACIÓN</t>
  </si>
  <si>
    <t>COSTE/HORA
EMPRESA
(€/h)</t>
  </si>
  <si>
    <t>Pág 3</t>
  </si>
  <si>
    <t>ACRÓNIMO</t>
  </si>
  <si>
    <t>IMPORTE (€)</t>
  </si>
  <si>
    <t>Pág 4</t>
  </si>
  <si>
    <t>DESCRIPCIÓN DEL GASTO</t>
  </si>
  <si>
    <t>RRHH</t>
  </si>
  <si>
    <t>TOTAL</t>
  </si>
  <si>
    <t>DOCTOR
(S/N)</t>
  </si>
  <si>
    <t>€/h</t>
  </si>
  <si>
    <t>HORAS</t>
  </si>
  <si>
    <t>RESUMEN ECONÓMICO DEL PROYECTO</t>
  </si>
  <si>
    <t>TOTAL COSTES DIRECTOS DE PERSONAL</t>
  </si>
  <si>
    <t>COSTES DIRECTOS DE PERSONAL</t>
  </si>
  <si>
    <t>Pág 5</t>
  </si>
  <si>
    <t>Pág 6</t>
  </si>
  <si>
    <t>Pág 7</t>
  </si>
  <si>
    <t>Pág 8</t>
  </si>
  <si>
    <t>PROYECTO:</t>
  </si>
  <si>
    <t>SOLICITANTE:</t>
  </si>
  <si>
    <t>SOLICITUD</t>
  </si>
  <si>
    <t>h PT1</t>
  </si>
  <si>
    <t>h PT2</t>
  </si>
  <si>
    <t>h PT3</t>
  </si>
  <si>
    <t>h PT4</t>
  </si>
  <si>
    <t>h PT5</t>
  </si>
  <si>
    <t>h PT6</t>
  </si>
  <si>
    <t>h PT7</t>
  </si>
  <si>
    <t>h PT8</t>
  </si>
  <si>
    <t>h PT9</t>
  </si>
  <si>
    <t>h PT10</t>
  </si>
  <si>
    <t>COSTES INDIRECTOS</t>
  </si>
  <si>
    <t>BASE</t>
  </si>
  <si>
    <t>PORCENTAJE</t>
  </si>
  <si>
    <t>TEC-1</t>
  </si>
  <si>
    <t>TEC-2</t>
  </si>
  <si>
    <t>TEC-3</t>
  </si>
  <si>
    <t>TEC-4</t>
  </si>
  <si>
    <t>TEC-5</t>
  </si>
  <si>
    <t>TEC-6</t>
  </si>
  <si>
    <t>TEC-7</t>
  </si>
  <si>
    <t>TEC-8</t>
  </si>
  <si>
    <t>TEC-9</t>
  </si>
  <si>
    <t>TEC-10</t>
  </si>
  <si>
    <t>TOTAL h</t>
  </si>
  <si>
    <t>TOTAL €</t>
  </si>
  <si>
    <t>GASTOS DE AMORTIZACIÓN</t>
  </si>
  <si>
    <t>VIAJES, MANUTENCIÓN, ALOJAMIENTO Y LOCOMOCIÓN</t>
  </si>
  <si>
    <t>DI1</t>
  </si>
  <si>
    <t>DI2</t>
  </si>
  <si>
    <t>DI3</t>
  </si>
  <si>
    <t>DI4</t>
  </si>
  <si>
    <t>DI5</t>
  </si>
  <si>
    <t>DIETAS</t>
  </si>
  <si>
    <t>TOTAL VIAJES, MANUTENCIÓN, ALOJAMIENTO Y LOCOMOCIÓN</t>
  </si>
  <si>
    <t>TOTAL COSTES INDIRECTOS</t>
  </si>
  <si>
    <t>TÍTULO DEL PROGRAMA</t>
  </si>
  <si>
    <t>Modalidad 2: Solicitud Programa de actuaciones no económicas de apoyo a la I+D</t>
  </si>
  <si>
    <t>EVENTOS</t>
  </si>
  <si>
    <t>EV1</t>
  </si>
  <si>
    <t>EV2</t>
  </si>
  <si>
    <t>EV3</t>
  </si>
  <si>
    <t>EV4</t>
  </si>
  <si>
    <t>EV5</t>
  </si>
  <si>
    <t>RECURSOS HUMANOS DEL SOLICITANTE QUE PARTICIPAN EN EL PROGRAMA</t>
  </si>
  <si>
    <t>ACT1</t>
  </si>
  <si>
    <t>ACT1-RRHH</t>
  </si>
  <si>
    <t>ACTUACIÓN</t>
  </si>
  <si>
    <t>ACT2</t>
  </si>
  <si>
    <t>ACT2-RRHH</t>
  </si>
  <si>
    <t>ACT3</t>
  </si>
  <si>
    <t>ACT3-RRHH</t>
  </si>
  <si>
    <t>ACT4</t>
  </si>
  <si>
    <t>ACT4-RRHH</t>
  </si>
  <si>
    <t>ACT5</t>
  </si>
  <si>
    <t>ACT5-RRHH</t>
  </si>
  <si>
    <t>ACT6</t>
  </si>
  <si>
    <t>ACT6-RRHH</t>
  </si>
  <si>
    <t>ACT7</t>
  </si>
  <si>
    <t>ACT7-RRHH</t>
  </si>
  <si>
    <t>ACT8</t>
  </si>
  <si>
    <t>ACT8-RRHH</t>
  </si>
  <si>
    <t>ACT9</t>
  </si>
  <si>
    <t>ACT9-RRHH</t>
  </si>
  <si>
    <t>ACT10</t>
  </si>
  <si>
    <t>ACT10-RRHH</t>
  </si>
  <si>
    <t>TOTAL EVENTOS</t>
  </si>
  <si>
    <t>TOTAL PROGRAMA</t>
  </si>
  <si>
    <t>PRIMER
APELLIDO</t>
  </si>
  <si>
    <t>SEGUNDO
APELLIDO</t>
  </si>
  <si>
    <t>frgfqggr</t>
  </si>
  <si>
    <t>Costes de consultoría y servicios equivalentes destinados de manera exclusiva a la adquisición, recopilación y transferencia de conocimientos</t>
  </si>
  <si>
    <t>COSTES DE CONSULTORÍA Y OTROS SERVICIOS</t>
  </si>
  <si>
    <t>C1</t>
  </si>
  <si>
    <t>C2</t>
  </si>
  <si>
    <t>C3</t>
  </si>
  <si>
    <t>C4</t>
  </si>
  <si>
    <t>C5</t>
  </si>
  <si>
    <t>TOTAL COSTES DE CONSULTORÍA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</si>
</sst>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9"/>
      <color rgb="FF000000"/>
      <name val="Gotham"/>
      <family val="3"/>
    </font>
    <font>
      <sz val="8"/>
      <color rgb="FF000000"/>
      <name val="Gotham"/>
      <family val="3"/>
    </font>
    <font>
      <sz val="11"/>
      <color theme="1"/>
      <name val="Gotham"/>
      <family val="3"/>
    </font>
    <font>
      <b/>
      <sz val="11"/>
      <color theme="1"/>
      <name val="Gotham"/>
      <family val="3"/>
    </font>
    <font>
      <sz val="9"/>
      <color theme="1"/>
      <name val="Gotham"/>
      <family val="3"/>
    </font>
    <font>
      <sz val="10"/>
      <color theme="1"/>
      <name val="Gotham"/>
      <family val="3"/>
    </font>
    <font>
      <b/>
      <sz val="10"/>
      <color theme="1"/>
      <name val="Gotham"/>
      <family val="3"/>
    </font>
    <font>
      <b/>
      <sz val="9"/>
      <color theme="1"/>
      <name val="Gotham"/>
      <family val="3"/>
    </font>
    <font>
      <b/>
      <sz val="8"/>
      <color theme="1"/>
      <name val="Gotham"/>
      <family val="3"/>
    </font>
    <font>
      <sz val="11"/>
      <color theme="1"/>
      <name val="Calibri"/>
      <family val="2"/>
      <scheme val="minor"/>
    </font>
    <font>
      <b/>
      <sz val="11"/>
      <color theme="1"/>
      <name val="Gotham"/>
      <family val="3"/>
    </font>
    <font>
      <b/>
      <sz val="9"/>
      <color theme="1"/>
      <name val="Gotham"/>
      <family val="3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Gotham"/>
      <family val="3"/>
    </font>
    <font>
      <sz val="8.5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3" borderId="22" xfId="0" applyFont="1" applyFill="1" applyBorder="1" applyAlignment="1">
      <alignment vertical="center"/>
    </xf>
    <xf numFmtId="0" fontId="7" fillId="3" borderId="23" xfId="0" applyFont="1" applyFill="1" applyBorder="1" applyAlignment="1">
      <alignment vertical="center"/>
    </xf>
    <xf numFmtId="0" fontId="7" fillId="3" borderId="18" xfId="0" applyFont="1" applyFill="1" applyBorder="1" applyAlignment="1">
      <alignment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vertical="center"/>
    </xf>
    <xf numFmtId="0" fontId="7" fillId="3" borderId="31" xfId="0" applyFont="1" applyFill="1" applyBorder="1" applyAlignment="1">
      <alignment vertical="center"/>
    </xf>
    <xf numFmtId="0" fontId="7" fillId="3" borderId="32" xfId="0" applyFont="1" applyFill="1" applyBorder="1" applyAlignment="1">
      <alignment vertical="center"/>
    </xf>
    <xf numFmtId="0" fontId="7" fillId="3" borderId="21" xfId="0" applyFont="1" applyFill="1" applyBorder="1" applyAlignment="1">
      <alignment vertical="center"/>
    </xf>
    <xf numFmtId="0" fontId="7" fillId="3" borderId="33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34" xfId="0" applyFont="1" applyFill="1" applyBorder="1" applyAlignment="1">
      <alignment vertical="center"/>
    </xf>
    <xf numFmtId="0" fontId="6" fillId="3" borderId="35" xfId="0" applyFont="1" applyFill="1" applyBorder="1" applyAlignment="1">
      <alignment vertical="center"/>
    </xf>
    <xf numFmtId="0" fontId="7" fillId="3" borderId="35" xfId="0" applyFont="1" applyFill="1" applyBorder="1" applyAlignment="1">
      <alignment horizontal="right" vertical="center"/>
    </xf>
    <xf numFmtId="0" fontId="7" fillId="3" borderId="35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7" fillId="3" borderId="0" xfId="0" quotePrefix="1" applyFont="1" applyFill="1" applyAlignment="1">
      <alignment horizontal="right" vertical="center"/>
    </xf>
    <xf numFmtId="9" fontId="7" fillId="3" borderId="0" xfId="0" quotePrefix="1" applyNumberFormat="1" applyFont="1" applyFill="1" applyAlignment="1">
      <alignment horizontal="center" vertical="center"/>
    </xf>
    <xf numFmtId="0" fontId="7" fillId="3" borderId="33" xfId="0" quotePrefix="1" applyFont="1" applyFill="1" applyBorder="1" applyAlignment="1">
      <alignment horizontal="right" vertical="center"/>
    </xf>
    <xf numFmtId="9" fontId="7" fillId="3" borderId="33" xfId="0" quotePrefix="1" applyNumberFormat="1" applyFont="1" applyFill="1" applyBorder="1" applyAlignment="1">
      <alignment horizontal="center" vertical="center"/>
    </xf>
    <xf numFmtId="0" fontId="7" fillId="3" borderId="33" xfId="0" quotePrefix="1" applyFont="1" applyFill="1" applyBorder="1" applyAlignment="1">
      <alignment vertical="center"/>
    </xf>
    <xf numFmtId="0" fontId="7" fillId="3" borderId="33" xfId="0" applyFont="1" applyFill="1" applyBorder="1" applyAlignment="1">
      <alignment horizontal="right" vertical="center"/>
    </xf>
    <xf numFmtId="0" fontId="7" fillId="3" borderId="38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/>
    </xf>
    <xf numFmtId="0" fontId="7" fillId="3" borderId="35" xfId="0" quotePrefix="1" applyFont="1" applyFill="1" applyBorder="1" applyAlignment="1">
      <alignment horizontal="right" vertical="center"/>
    </xf>
    <xf numFmtId="9" fontId="7" fillId="3" borderId="35" xfId="0" quotePrefix="1" applyNumberFormat="1" applyFont="1" applyFill="1" applyBorder="1" applyAlignment="1">
      <alignment horizontal="center" vertical="center"/>
    </xf>
    <xf numFmtId="0" fontId="7" fillId="3" borderId="35" xfId="0" quotePrefix="1" applyFont="1" applyFill="1" applyBorder="1" applyAlignment="1">
      <alignment vertical="center"/>
    </xf>
    <xf numFmtId="0" fontId="6" fillId="3" borderId="33" xfId="0" applyFont="1" applyFill="1" applyBorder="1" applyAlignment="1">
      <alignment vertical="center"/>
    </xf>
    <xf numFmtId="0" fontId="6" fillId="3" borderId="27" xfId="0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/>
    </xf>
    <xf numFmtId="2" fontId="11" fillId="0" borderId="33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right" vertical="center"/>
    </xf>
    <xf numFmtId="2" fontId="12" fillId="0" borderId="0" xfId="0" applyNumberFormat="1" applyFont="1" applyAlignment="1">
      <alignment horizontal="center" vertical="center"/>
    </xf>
    <xf numFmtId="4" fontId="4" fillId="3" borderId="40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2" fontId="11" fillId="0" borderId="0" xfId="0" applyNumberFormat="1" applyFont="1" applyAlignment="1">
      <alignment horizontal="right" vertical="center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7" fillId="3" borderId="25" xfId="0" applyFont="1" applyFill="1" applyBorder="1" applyAlignment="1">
      <alignment horizontal="center" vertical="center" wrapText="1"/>
    </xf>
    <xf numFmtId="0" fontId="7" fillId="3" borderId="33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13" fillId="4" borderId="0" xfId="0" applyFont="1" applyFill="1"/>
    <xf numFmtId="0" fontId="14" fillId="4" borderId="0" xfId="0" applyFont="1" applyFill="1"/>
    <xf numFmtId="4" fontId="14" fillId="4" borderId="0" xfId="0" applyNumberFormat="1" applyFont="1" applyFill="1"/>
    <xf numFmtId="0" fontId="13" fillId="4" borderId="0" xfId="0" applyFont="1" applyFill="1" applyAlignment="1">
      <alignment horizontal="right"/>
    </xf>
    <xf numFmtId="4" fontId="13" fillId="4" borderId="0" xfId="0" applyNumberFormat="1" applyFont="1" applyFill="1" applyAlignment="1">
      <alignment horizontal="right"/>
    </xf>
    <xf numFmtId="0" fontId="7" fillId="3" borderId="2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4" fontId="5" fillId="3" borderId="14" xfId="0" applyNumberFormat="1" applyFont="1" applyFill="1" applyBorder="1" applyAlignment="1">
      <alignment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4" fontId="4" fillId="3" borderId="12" xfId="0" applyNumberFormat="1" applyFont="1" applyFill="1" applyBorder="1" applyAlignment="1">
      <alignment horizontal="right" vertical="center"/>
    </xf>
    <xf numFmtId="4" fontId="5" fillId="2" borderId="15" xfId="0" applyNumberFormat="1" applyFont="1" applyFill="1" applyBorder="1" applyAlignment="1" applyProtection="1">
      <alignment horizontal="right" vertical="center"/>
      <protection locked="0"/>
    </xf>
    <xf numFmtId="4" fontId="5" fillId="2" borderId="3" xfId="0" applyNumberFormat="1" applyFont="1" applyFill="1" applyBorder="1" applyAlignment="1" applyProtection="1">
      <alignment horizontal="right" vertical="center"/>
      <protection locked="0"/>
    </xf>
    <xf numFmtId="4" fontId="5" fillId="2" borderId="6" xfId="0" applyNumberFormat="1" applyFont="1" applyFill="1" applyBorder="1" applyAlignment="1" applyProtection="1">
      <alignment horizontal="right" vertical="center"/>
      <protection locked="0"/>
    </xf>
    <xf numFmtId="0" fontId="16" fillId="0" borderId="0" xfId="0" applyFont="1"/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20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6" fillId="2" borderId="39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20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6" xfId="0" applyFont="1" applyFill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 applyAlignment="1" applyProtection="1">
      <alignment horizontal="left" vertical="top" wrapText="1"/>
      <protection locked="0"/>
    </xf>
    <xf numFmtId="0" fontId="6" fillId="2" borderId="9" xfId="0" applyFont="1" applyFill="1" applyBorder="1" applyAlignment="1" applyProtection="1">
      <alignment horizontal="left" vertical="top" wrapText="1"/>
      <protection locked="0"/>
    </xf>
    <xf numFmtId="0" fontId="6" fillId="2" borderId="2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0" fontId="6" fillId="2" borderId="3" xfId="0" applyFont="1" applyFill="1" applyBorder="1" applyAlignment="1" applyProtection="1">
      <alignment horizontal="left" vertical="top" wrapText="1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7" fillId="3" borderId="21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5" fillId="2" borderId="28" xfId="0" applyFont="1" applyFill="1" applyBorder="1" applyAlignment="1" applyProtection="1">
      <alignment horizontal="left" vertical="center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20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left" vertical="center"/>
      <protection locked="0"/>
    </xf>
    <xf numFmtId="0" fontId="5" fillId="2" borderId="4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5" xfId="0" applyFont="1" applyFill="1" applyBorder="1" applyAlignment="1" applyProtection="1">
      <alignment horizontal="center" vertical="center"/>
      <protection locked="0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/>
    </xf>
    <xf numFmtId="4" fontId="3" fillId="2" borderId="14" xfId="0" applyNumberFormat="1" applyFont="1" applyFill="1" applyBorder="1" applyAlignment="1" applyProtection="1">
      <alignment horizontal="right" vertical="center"/>
      <protection locked="0"/>
    </xf>
    <xf numFmtId="4" fontId="3" fillId="2" borderId="15" xfId="0" applyNumberFormat="1" applyFont="1" applyFill="1" applyBorder="1" applyAlignment="1" applyProtection="1">
      <alignment horizontal="right" vertical="center"/>
      <protection locked="0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2" borderId="3" xfId="0" applyNumberFormat="1" applyFont="1" applyFill="1" applyBorder="1" applyAlignment="1" applyProtection="1">
      <alignment horizontal="right" vertical="center"/>
      <protection locked="0"/>
    </xf>
    <xf numFmtId="4" fontId="3" fillId="2" borderId="5" xfId="0" applyNumberFormat="1" applyFont="1" applyFill="1" applyBorder="1" applyAlignment="1" applyProtection="1">
      <alignment horizontal="right" vertical="center"/>
      <protection locked="0"/>
    </xf>
    <xf numFmtId="4" fontId="3" fillId="2" borderId="6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1" fontId="5" fillId="2" borderId="14" xfId="0" applyNumberFormat="1" applyFont="1" applyFill="1" applyBorder="1" applyAlignment="1" applyProtection="1">
      <alignment horizontal="center" vertical="center"/>
      <protection locked="0"/>
    </xf>
    <xf numFmtId="0" fontId="15" fillId="3" borderId="14" xfId="0" applyFont="1" applyFill="1" applyBorder="1" applyAlignment="1">
      <alignment horizontal="center" vertical="center"/>
    </xf>
    <xf numFmtId="0" fontId="15" fillId="3" borderId="28" xfId="0" applyFont="1" applyFill="1" applyBorder="1" applyAlignment="1">
      <alignment horizontal="center" vertical="center"/>
    </xf>
    <xf numFmtId="0" fontId="15" fillId="3" borderId="45" xfId="0" applyFont="1" applyFill="1" applyBorder="1" applyAlignment="1">
      <alignment horizontal="center" vertical="center"/>
    </xf>
    <xf numFmtId="0" fontId="15" fillId="3" borderId="29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/>
    </xf>
    <xf numFmtId="1" fontId="5" fillId="2" borderId="5" xfId="0" applyNumberFormat="1" applyFont="1" applyFill="1" applyBorder="1" applyAlignment="1" applyProtection="1">
      <alignment horizontal="center" vertical="center"/>
      <protection locked="0"/>
    </xf>
    <xf numFmtId="0" fontId="15" fillId="3" borderId="49" xfId="0" applyFont="1" applyFill="1" applyBorder="1" applyAlignment="1">
      <alignment horizontal="center" vertical="center"/>
    </xf>
    <xf numFmtId="0" fontId="15" fillId="3" borderId="20" xfId="0" applyFont="1" applyFill="1" applyBorder="1" applyAlignment="1">
      <alignment horizontal="center" vertical="center"/>
    </xf>
    <xf numFmtId="0" fontId="9" fillId="3" borderId="18" xfId="0" applyFont="1" applyFill="1" applyBorder="1" applyAlignment="1">
      <alignment vertical="center"/>
    </xf>
    <xf numFmtId="0" fontId="9" fillId="3" borderId="19" xfId="0" applyFont="1" applyFill="1" applyBorder="1" applyAlignment="1">
      <alignment vertical="center"/>
    </xf>
    <xf numFmtId="0" fontId="9" fillId="3" borderId="51" xfId="0" applyFont="1" applyFill="1" applyBorder="1" applyAlignment="1">
      <alignment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14" xfId="0" applyFont="1" applyFill="1" applyBorder="1" applyAlignment="1">
      <alignment horizontal="left" vertical="center"/>
    </xf>
    <xf numFmtId="0" fontId="5" fillId="2" borderId="44" xfId="0" applyFont="1" applyFill="1" applyBorder="1" applyAlignment="1" applyProtection="1">
      <alignment horizontal="right" vertical="center"/>
      <protection locked="0"/>
    </xf>
    <xf numFmtId="0" fontId="5" fillId="2" borderId="41" xfId="0" applyFont="1" applyFill="1" applyBorder="1" applyAlignment="1" applyProtection="1">
      <alignment horizontal="right" vertical="center"/>
      <protection locked="0"/>
    </xf>
    <xf numFmtId="2" fontId="5" fillId="3" borderId="14" xfId="0" applyNumberFormat="1" applyFont="1" applyFill="1" applyBorder="1" applyAlignment="1">
      <alignment horizontal="right" vertical="center"/>
    </xf>
    <xf numFmtId="2" fontId="5" fillId="3" borderId="15" xfId="0" applyNumberFormat="1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5" fillId="2" borderId="45" xfId="0" applyFont="1" applyFill="1" applyBorder="1" applyAlignment="1" applyProtection="1">
      <alignment horizontal="right" vertical="center"/>
      <protection locked="0"/>
    </xf>
    <xf numFmtId="0" fontId="5" fillId="2" borderId="42" xfId="0" applyFont="1" applyFill="1" applyBorder="1" applyAlignment="1" applyProtection="1">
      <alignment horizontal="right" vertical="center"/>
      <protection locked="0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3" xfId="0" applyNumberFormat="1" applyFont="1" applyFill="1" applyBorder="1" applyAlignment="1">
      <alignment horizontal="righ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2" borderId="49" xfId="0" applyFont="1" applyFill="1" applyBorder="1" applyAlignment="1" applyProtection="1">
      <alignment horizontal="right" vertical="center"/>
      <protection locked="0"/>
    </xf>
    <xf numFmtId="0" fontId="5" fillId="2" borderId="19" xfId="0" applyFont="1" applyFill="1" applyBorder="1" applyAlignment="1" applyProtection="1">
      <alignment horizontal="right" vertical="center"/>
      <protection locked="0"/>
    </xf>
    <xf numFmtId="2" fontId="5" fillId="3" borderId="5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right" vertical="center"/>
    </xf>
    <xf numFmtId="0" fontId="9" fillId="3" borderId="23" xfId="0" applyFont="1" applyFill="1" applyBorder="1" applyAlignment="1">
      <alignment vertical="center"/>
    </xf>
    <xf numFmtId="0" fontId="9" fillId="3" borderId="42" xfId="0" applyFont="1" applyFill="1" applyBorder="1" applyAlignment="1">
      <alignment vertical="center"/>
    </xf>
    <xf numFmtId="0" fontId="9" fillId="3" borderId="43" xfId="0" applyFont="1" applyFill="1" applyBorder="1" applyAlignment="1">
      <alignment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5" fillId="2" borderId="14" xfId="0" applyFont="1" applyFill="1" applyBorder="1" applyAlignment="1" applyProtection="1">
      <alignment horizontal="justify" vertical="top" wrapText="1"/>
      <protection locked="0"/>
    </xf>
    <xf numFmtId="0" fontId="5" fillId="2" borderId="15" xfId="0" applyFont="1" applyFill="1" applyBorder="1" applyAlignment="1" applyProtection="1">
      <alignment horizontal="justify" vertical="top" wrapText="1"/>
      <protection locked="0"/>
    </xf>
    <xf numFmtId="0" fontId="5" fillId="2" borderId="5" xfId="0" applyFont="1" applyFill="1" applyBorder="1" applyAlignment="1" applyProtection="1">
      <alignment horizontal="justify" vertical="top" wrapText="1"/>
      <protection locked="0"/>
    </xf>
    <xf numFmtId="0" fontId="5" fillId="2" borderId="6" xfId="0" applyFont="1" applyFill="1" applyBorder="1" applyAlignment="1" applyProtection="1">
      <alignment horizontal="justify" vertical="top" wrapText="1"/>
      <protection locked="0"/>
    </xf>
    <xf numFmtId="0" fontId="9" fillId="3" borderId="22" xfId="0" applyFont="1" applyFill="1" applyBorder="1" applyAlignment="1">
      <alignment vertical="center"/>
    </xf>
    <xf numFmtId="0" fontId="9" fillId="3" borderId="41" xfId="0" applyFont="1" applyFill="1" applyBorder="1" applyAlignment="1">
      <alignment vertical="center"/>
    </xf>
    <xf numFmtId="0" fontId="9" fillId="3" borderId="50" xfId="0" applyFont="1" applyFill="1" applyBorder="1" applyAlignment="1">
      <alignment vertical="center"/>
    </xf>
    <xf numFmtId="0" fontId="9" fillId="3" borderId="21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right" vertical="center"/>
    </xf>
    <xf numFmtId="4" fontId="5" fillId="3" borderId="1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4" fontId="5" fillId="3" borderId="3" xfId="0" applyNumberFormat="1" applyFont="1" applyFill="1" applyBorder="1" applyAlignment="1">
      <alignment horizontal="right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7" fillId="3" borderId="35" xfId="0" applyNumberFormat="1" applyFont="1" applyFill="1" applyBorder="1" applyAlignment="1">
      <alignment horizontal="right" vertical="center"/>
    </xf>
    <xf numFmtId="4" fontId="7" fillId="3" borderId="36" xfId="0" applyNumberFormat="1" applyFont="1" applyFill="1" applyBorder="1" applyAlignment="1">
      <alignment horizontal="right" vertical="center"/>
    </xf>
    <xf numFmtId="0" fontId="7" fillId="3" borderId="27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right" vertical="center"/>
    </xf>
    <xf numFmtId="0" fontId="6" fillId="3" borderId="42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right" vertical="center"/>
    </xf>
    <xf numFmtId="10" fontId="6" fillId="3" borderId="45" xfId="1" applyNumberFormat="1" applyFont="1" applyFill="1" applyBorder="1" applyAlignment="1">
      <alignment horizontal="right" vertical="center"/>
    </xf>
    <xf numFmtId="10" fontId="6" fillId="3" borderId="42" xfId="1" applyNumberFormat="1" applyFont="1" applyFill="1" applyBorder="1" applyAlignment="1">
      <alignment horizontal="right" vertical="center"/>
    </xf>
    <xf numFmtId="10" fontId="6" fillId="3" borderId="43" xfId="1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4" fontId="6" fillId="3" borderId="45" xfId="0" applyNumberFormat="1" applyFont="1" applyFill="1" applyBorder="1" applyAlignment="1">
      <alignment horizontal="right" vertical="center"/>
    </xf>
    <xf numFmtId="0" fontId="6" fillId="3" borderId="43" xfId="0" applyFont="1" applyFill="1" applyBorder="1" applyAlignment="1">
      <alignment horizontal="right" vertical="center"/>
    </xf>
    <xf numFmtId="0" fontId="6" fillId="3" borderId="29" xfId="0" applyFont="1" applyFill="1" applyBorder="1" applyAlignment="1">
      <alignment horizontal="left" vertical="center"/>
    </xf>
    <xf numFmtId="0" fontId="7" fillId="3" borderId="41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13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ECFF"/>
      <color rgb="FF99CCFF"/>
      <color rgb="FFF2E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47</xdr:row>
      <xdr:rowOff>60613</xdr:rowOff>
    </xdr:from>
    <xdr:to>
      <xdr:col>3</xdr:col>
      <xdr:colOff>326447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7F6A5D09-D34B-4064-B0A8-83B29F6683C3}"/>
            </a:ext>
          </a:extLst>
        </xdr:cNvPr>
        <xdr:cNvGrpSpPr>
          <a:grpSpLocks/>
        </xdr:cNvGrpSpPr>
      </xdr:nvGrpSpPr>
      <xdr:grpSpPr bwMode="auto">
        <a:xfrm>
          <a:off x="69272" y="9014113"/>
          <a:ext cx="1485900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6182F4BC-C534-4EBC-BB47-A65AFB4FEFE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67396C1B-9A73-4E13-B2D7-280186065E2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1</xdr:row>
      <xdr:rowOff>19050</xdr:rowOff>
    </xdr:from>
    <xdr:to>
      <xdr:col>2</xdr:col>
      <xdr:colOff>228601</xdr:colOff>
      <xdr:row>4</xdr:row>
      <xdr:rowOff>57150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C3315061-9A8A-4B9E-AA0D-ADEDEE234ED6}"/>
            </a:ext>
          </a:extLst>
        </xdr:cNvPr>
        <xdr:cNvGrpSpPr>
          <a:grpSpLocks/>
        </xdr:cNvGrpSpPr>
      </xdr:nvGrpSpPr>
      <xdr:grpSpPr bwMode="auto">
        <a:xfrm>
          <a:off x="0" y="209550"/>
          <a:ext cx="104775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B24C0995-18D4-A915-CFBC-A43F78412385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1213E8DE-987B-49DD-E4F5-8DD3993916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6565801F-72F0-9BFE-DCBE-8DB5961B33A6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33</xdr:row>
      <xdr:rowOff>55416</xdr:rowOff>
    </xdr:from>
    <xdr:to>
      <xdr:col>3</xdr:col>
      <xdr:colOff>321252</xdr:colOff>
      <xdr:row>35</xdr:row>
      <xdr:rowOff>112566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pSpPr>
          <a:grpSpLocks/>
        </xdr:cNvGrpSpPr>
      </xdr:nvGrpSpPr>
      <xdr:grpSpPr bwMode="auto">
        <a:xfrm>
          <a:off x="64077" y="6341916"/>
          <a:ext cx="1485900" cy="438150"/>
          <a:chOff x="0" y="0"/>
          <a:chExt cx="1396049" cy="438150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76201</xdr:colOff>
      <xdr:row>0</xdr:row>
      <xdr:rowOff>0</xdr:rowOff>
    </xdr:from>
    <xdr:to>
      <xdr:col>2</xdr:col>
      <xdr:colOff>285752</xdr:colOff>
      <xdr:row>3</xdr:row>
      <xdr:rowOff>38100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AB6F36AF-BFC4-4264-9B36-68145E771B25}"/>
            </a:ext>
          </a:extLst>
        </xdr:cNvPr>
        <xdr:cNvGrpSpPr>
          <a:grpSpLocks/>
        </xdr:cNvGrpSpPr>
      </xdr:nvGrpSpPr>
      <xdr:grpSpPr bwMode="auto">
        <a:xfrm>
          <a:off x="76201" y="0"/>
          <a:ext cx="10287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32D67D2F-589B-2BB1-6C62-CBECFE04D9B1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17185634-FB9C-487F-8355-BAC99BA914F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025EE022-A854-61F8-5302-A1C3218A7C5A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28</xdr:row>
      <xdr:rowOff>0</xdr:rowOff>
    </xdr:from>
    <xdr:to>
      <xdr:col>2</xdr:col>
      <xdr:colOff>95250</xdr:colOff>
      <xdr:row>30</xdr:row>
      <xdr:rowOff>57150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3D2AE76C-5BC2-4133-85C3-E8E88A25BA3C}"/>
            </a:ext>
          </a:extLst>
        </xdr:cNvPr>
        <xdr:cNvGrpSpPr>
          <a:grpSpLocks/>
        </xdr:cNvGrpSpPr>
      </xdr:nvGrpSpPr>
      <xdr:grpSpPr bwMode="auto">
        <a:xfrm>
          <a:off x="123825" y="5667375"/>
          <a:ext cx="1500188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1DAC48BA-96D8-41D3-8475-43D5230B603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14B845BA-C52B-44D3-82C3-8856A4DBCF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85725</xdr:colOff>
      <xdr:row>0</xdr:row>
      <xdr:rowOff>95250</xdr:rowOff>
    </xdr:from>
    <xdr:to>
      <xdr:col>1</xdr:col>
      <xdr:colOff>533401</xdr:colOff>
      <xdr:row>3</xdr:row>
      <xdr:rowOff>133350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6D1613A7-D6F4-4665-B2C4-837EDED96760}"/>
            </a:ext>
          </a:extLst>
        </xdr:cNvPr>
        <xdr:cNvGrpSpPr>
          <a:grpSpLocks/>
        </xdr:cNvGrpSpPr>
      </xdr:nvGrpSpPr>
      <xdr:grpSpPr bwMode="auto">
        <a:xfrm>
          <a:off x="85725" y="95250"/>
          <a:ext cx="102870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E0809F75-A163-63D1-3655-CE04744F88DF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297E1C4F-6226-F95C-45E1-631740F88A2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190285FD-27E0-0843-28E8-828A85890713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69272</xdr:colOff>
      <xdr:row>49</xdr:row>
      <xdr:rowOff>60613</xdr:rowOff>
    </xdr:from>
    <xdr:to>
      <xdr:col>3</xdr:col>
      <xdr:colOff>326447</xdr:colOff>
      <xdr:row>51</xdr:row>
      <xdr:rowOff>117763</xdr:rowOff>
    </xdr:to>
    <xdr:grpSp>
      <xdr:nvGrpSpPr>
        <xdr:cNvPr id="3" name="Grupo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>
          <a:grpSpLocks/>
        </xdr:cNvGrpSpPr>
      </xdr:nvGrpSpPr>
      <xdr:grpSpPr bwMode="auto">
        <a:xfrm>
          <a:off x="69272" y="9395113"/>
          <a:ext cx="1485900" cy="438150"/>
          <a:chOff x="0" y="0"/>
          <a:chExt cx="1396049" cy="438150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1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64077</xdr:colOff>
      <xdr:row>49</xdr:row>
      <xdr:rowOff>60613</xdr:rowOff>
    </xdr:from>
    <xdr:to>
      <xdr:col>3</xdr:col>
      <xdr:colOff>321252</xdr:colOff>
      <xdr:row>51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pSpPr>
          <a:grpSpLocks/>
        </xdr:cNvGrpSpPr>
      </xdr:nvGrpSpPr>
      <xdr:grpSpPr bwMode="auto">
        <a:xfrm>
          <a:off x="64077" y="9395113"/>
          <a:ext cx="1485900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4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4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69272</xdr:colOff>
      <xdr:row>49</xdr:row>
      <xdr:rowOff>60613</xdr:rowOff>
    </xdr:from>
    <xdr:to>
      <xdr:col>16</xdr:col>
      <xdr:colOff>326447</xdr:colOff>
      <xdr:row>51</xdr:row>
      <xdr:rowOff>117763</xdr:rowOff>
    </xdr:to>
    <xdr:grpSp>
      <xdr:nvGrpSpPr>
        <xdr:cNvPr id="13" name="Grupo 9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pSpPr>
          <a:grpSpLocks/>
        </xdr:cNvGrpSpPr>
      </xdr:nvGrpSpPr>
      <xdr:grpSpPr bwMode="auto">
        <a:xfrm>
          <a:off x="6708197" y="9395113"/>
          <a:ext cx="1485900" cy="438150"/>
          <a:chOff x="0" y="0"/>
          <a:chExt cx="1396049" cy="438150"/>
        </a:xfrm>
      </xdr:grpSpPr>
      <xdr:pic>
        <xdr:nvPicPr>
          <xdr:cNvPr id="14" name="Imagen 10">
            <a:extLst>
              <a:ext uri="{FF2B5EF4-FFF2-40B4-BE49-F238E27FC236}">
                <a16:creationId xmlns:a16="http://schemas.microsoft.com/office/drawing/2014/main" id="{00000000-0008-0000-0400-00000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5" name="Imagen 11">
            <a:extLst>
              <a:ext uri="{FF2B5EF4-FFF2-40B4-BE49-F238E27FC236}">
                <a16:creationId xmlns:a16="http://schemas.microsoft.com/office/drawing/2014/main" id="{00000000-0008-0000-0400-00000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13</xdr:col>
      <xdr:colOff>64077</xdr:colOff>
      <xdr:row>49</xdr:row>
      <xdr:rowOff>60613</xdr:rowOff>
    </xdr:from>
    <xdr:to>
      <xdr:col>16</xdr:col>
      <xdr:colOff>321252</xdr:colOff>
      <xdr:row>51</xdr:row>
      <xdr:rowOff>117763</xdr:rowOff>
    </xdr:to>
    <xdr:grpSp>
      <xdr:nvGrpSpPr>
        <xdr:cNvPr id="16" name="Grupo 9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GrpSpPr>
          <a:grpSpLocks/>
        </xdr:cNvGrpSpPr>
      </xdr:nvGrpSpPr>
      <xdr:grpSpPr bwMode="auto">
        <a:xfrm>
          <a:off x="6703002" y="9395113"/>
          <a:ext cx="1485900" cy="438150"/>
          <a:chOff x="0" y="0"/>
          <a:chExt cx="1396049" cy="438150"/>
        </a:xfrm>
      </xdr:grpSpPr>
      <xdr:pic>
        <xdr:nvPicPr>
          <xdr:cNvPr id="17" name="Imagen 10">
            <a:extLst>
              <a:ext uri="{FF2B5EF4-FFF2-40B4-BE49-F238E27FC236}">
                <a16:creationId xmlns:a16="http://schemas.microsoft.com/office/drawing/2014/main" id="{00000000-0008-0000-04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8" name="Imagen 11">
            <a:extLst>
              <a:ext uri="{FF2B5EF4-FFF2-40B4-BE49-F238E27FC236}">
                <a16:creationId xmlns:a16="http://schemas.microsoft.com/office/drawing/2014/main" id="{00000000-0008-0000-04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69272</xdr:colOff>
      <xdr:row>49</xdr:row>
      <xdr:rowOff>60613</xdr:rowOff>
    </xdr:from>
    <xdr:to>
      <xdr:col>29</xdr:col>
      <xdr:colOff>326447</xdr:colOff>
      <xdr:row>51</xdr:row>
      <xdr:rowOff>117763</xdr:rowOff>
    </xdr:to>
    <xdr:grpSp>
      <xdr:nvGrpSpPr>
        <xdr:cNvPr id="20" name="Grupo 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GrpSpPr>
          <a:grpSpLocks/>
        </xdr:cNvGrpSpPr>
      </xdr:nvGrpSpPr>
      <xdr:grpSpPr bwMode="auto">
        <a:xfrm>
          <a:off x="13347122" y="9395113"/>
          <a:ext cx="1485900" cy="438150"/>
          <a:chOff x="0" y="0"/>
          <a:chExt cx="1396049" cy="438150"/>
        </a:xfrm>
      </xdr:grpSpPr>
      <xdr:pic>
        <xdr:nvPicPr>
          <xdr:cNvPr id="21" name="Imagen 10">
            <a:extLst>
              <a:ext uri="{FF2B5EF4-FFF2-40B4-BE49-F238E27FC236}">
                <a16:creationId xmlns:a16="http://schemas.microsoft.com/office/drawing/2014/main" id="{00000000-0008-0000-04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2" name="Imagen 11">
            <a:extLst>
              <a:ext uri="{FF2B5EF4-FFF2-40B4-BE49-F238E27FC236}">
                <a16:creationId xmlns:a16="http://schemas.microsoft.com/office/drawing/2014/main" id="{00000000-0008-0000-04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26</xdr:col>
      <xdr:colOff>64077</xdr:colOff>
      <xdr:row>49</xdr:row>
      <xdr:rowOff>60613</xdr:rowOff>
    </xdr:from>
    <xdr:to>
      <xdr:col>29</xdr:col>
      <xdr:colOff>321252</xdr:colOff>
      <xdr:row>51</xdr:row>
      <xdr:rowOff>117763</xdr:rowOff>
    </xdr:to>
    <xdr:grpSp>
      <xdr:nvGrpSpPr>
        <xdr:cNvPr id="23" name="Grupo 9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GrpSpPr>
          <a:grpSpLocks/>
        </xdr:cNvGrpSpPr>
      </xdr:nvGrpSpPr>
      <xdr:grpSpPr bwMode="auto">
        <a:xfrm>
          <a:off x="13341927" y="9395113"/>
          <a:ext cx="1485900" cy="438150"/>
          <a:chOff x="0" y="0"/>
          <a:chExt cx="1396049" cy="438150"/>
        </a:xfrm>
      </xdr:grpSpPr>
      <xdr:pic>
        <xdr:nvPicPr>
          <xdr:cNvPr id="24" name="Imagen 10">
            <a:extLst>
              <a:ext uri="{FF2B5EF4-FFF2-40B4-BE49-F238E27FC236}">
                <a16:creationId xmlns:a16="http://schemas.microsoft.com/office/drawing/2014/main" id="{00000000-0008-0000-04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Imagen 11">
            <a:extLst>
              <a:ext uri="{FF2B5EF4-FFF2-40B4-BE49-F238E27FC236}">
                <a16:creationId xmlns:a16="http://schemas.microsoft.com/office/drawing/2014/main" id="{00000000-0008-0000-04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69272</xdr:colOff>
      <xdr:row>49</xdr:row>
      <xdr:rowOff>60613</xdr:rowOff>
    </xdr:from>
    <xdr:to>
      <xdr:col>42</xdr:col>
      <xdr:colOff>326447</xdr:colOff>
      <xdr:row>51</xdr:row>
      <xdr:rowOff>117763</xdr:rowOff>
    </xdr:to>
    <xdr:grpSp>
      <xdr:nvGrpSpPr>
        <xdr:cNvPr id="27" name="Grupo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pSpPr>
          <a:grpSpLocks/>
        </xdr:cNvGrpSpPr>
      </xdr:nvGrpSpPr>
      <xdr:grpSpPr bwMode="auto">
        <a:xfrm>
          <a:off x="19986047" y="9395113"/>
          <a:ext cx="1485900" cy="438150"/>
          <a:chOff x="0" y="0"/>
          <a:chExt cx="1396049" cy="438150"/>
        </a:xfrm>
      </xdr:grpSpPr>
      <xdr:pic>
        <xdr:nvPicPr>
          <xdr:cNvPr id="28" name="Imagen 10">
            <a:extLst>
              <a:ext uri="{FF2B5EF4-FFF2-40B4-BE49-F238E27FC236}">
                <a16:creationId xmlns:a16="http://schemas.microsoft.com/office/drawing/2014/main" id="{00000000-0008-0000-0400-00001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9" name="Imagen 11">
            <a:extLst>
              <a:ext uri="{FF2B5EF4-FFF2-40B4-BE49-F238E27FC236}">
                <a16:creationId xmlns:a16="http://schemas.microsoft.com/office/drawing/2014/main" id="{00000000-0008-0000-04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39</xdr:col>
      <xdr:colOff>64077</xdr:colOff>
      <xdr:row>49</xdr:row>
      <xdr:rowOff>60613</xdr:rowOff>
    </xdr:from>
    <xdr:to>
      <xdr:col>42</xdr:col>
      <xdr:colOff>321252</xdr:colOff>
      <xdr:row>51</xdr:row>
      <xdr:rowOff>117763</xdr:rowOff>
    </xdr:to>
    <xdr:grpSp>
      <xdr:nvGrpSpPr>
        <xdr:cNvPr id="30" name="Grupo 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GrpSpPr>
          <a:grpSpLocks/>
        </xdr:cNvGrpSpPr>
      </xdr:nvGrpSpPr>
      <xdr:grpSpPr bwMode="auto">
        <a:xfrm>
          <a:off x="19980852" y="9395113"/>
          <a:ext cx="1485900" cy="438150"/>
          <a:chOff x="0" y="0"/>
          <a:chExt cx="1396049" cy="438150"/>
        </a:xfrm>
      </xdr:grpSpPr>
      <xdr:pic>
        <xdr:nvPicPr>
          <xdr:cNvPr id="31" name="Imagen 10">
            <a:extLst>
              <a:ext uri="{FF2B5EF4-FFF2-40B4-BE49-F238E27FC236}">
                <a16:creationId xmlns:a16="http://schemas.microsoft.com/office/drawing/2014/main" id="{00000000-0008-0000-04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32" name="Imagen 11">
            <a:extLst>
              <a:ext uri="{FF2B5EF4-FFF2-40B4-BE49-F238E27FC236}">
                <a16:creationId xmlns:a16="http://schemas.microsoft.com/office/drawing/2014/main" id="{00000000-0008-0000-04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0</xdr:col>
      <xdr:colOff>0</xdr:colOff>
      <xdr:row>0</xdr:row>
      <xdr:rowOff>66675</xdr:rowOff>
    </xdr:from>
    <xdr:to>
      <xdr:col>2</xdr:col>
      <xdr:colOff>228601</xdr:colOff>
      <xdr:row>3</xdr:row>
      <xdr:rowOff>104775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609EB5CF-ED6F-4E84-A5FA-FFE79CACEAA8}"/>
            </a:ext>
          </a:extLst>
        </xdr:cNvPr>
        <xdr:cNvGrpSpPr>
          <a:grpSpLocks/>
        </xdr:cNvGrpSpPr>
      </xdr:nvGrpSpPr>
      <xdr:grpSpPr bwMode="auto">
        <a:xfrm>
          <a:off x="0" y="66675"/>
          <a:ext cx="1047751" cy="609600"/>
          <a:chOff x="1134" y="-9"/>
          <a:chExt cx="2160" cy="1476"/>
        </a:xfrm>
      </xdr:grpSpPr>
      <xdr:sp macro="" textlink="">
        <xdr:nvSpPr>
          <xdr:cNvPr id="6" name="docshape2">
            <a:extLst>
              <a:ext uri="{FF2B5EF4-FFF2-40B4-BE49-F238E27FC236}">
                <a16:creationId xmlns:a16="http://schemas.microsoft.com/office/drawing/2014/main" id="{F468BBB5-03C0-7A05-3160-14117D07FC52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1" name="docshape3">
            <a:extLst>
              <a:ext uri="{FF2B5EF4-FFF2-40B4-BE49-F238E27FC236}">
                <a16:creationId xmlns:a16="http://schemas.microsoft.com/office/drawing/2014/main" id="{DF963640-3EBF-CC2D-C585-3810DA1B6A8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2" name="docshape4">
            <a:extLst>
              <a:ext uri="{FF2B5EF4-FFF2-40B4-BE49-F238E27FC236}">
                <a16:creationId xmlns:a16="http://schemas.microsoft.com/office/drawing/2014/main" id="{CEC562D2-18EA-55A1-B02B-FB3123BFEA95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13</xdr:col>
      <xdr:colOff>0</xdr:colOff>
      <xdr:row>0</xdr:row>
      <xdr:rowOff>76200</xdr:rowOff>
    </xdr:from>
    <xdr:to>
      <xdr:col>15</xdr:col>
      <xdr:colOff>228601</xdr:colOff>
      <xdr:row>3</xdr:row>
      <xdr:rowOff>114300</xdr:rowOff>
    </xdr:to>
    <xdr:grpSp>
      <xdr:nvGrpSpPr>
        <xdr:cNvPr id="34" name="docshapegroup1">
          <a:extLst>
            <a:ext uri="{FF2B5EF4-FFF2-40B4-BE49-F238E27FC236}">
              <a16:creationId xmlns:a16="http://schemas.microsoft.com/office/drawing/2014/main" id="{F415FDCD-9EBB-40F5-96C4-C5B5F67F1711}"/>
            </a:ext>
          </a:extLst>
        </xdr:cNvPr>
        <xdr:cNvGrpSpPr>
          <a:grpSpLocks/>
        </xdr:cNvGrpSpPr>
      </xdr:nvGrpSpPr>
      <xdr:grpSpPr bwMode="auto">
        <a:xfrm>
          <a:off x="6638925" y="76200"/>
          <a:ext cx="1047751" cy="609600"/>
          <a:chOff x="1134" y="-9"/>
          <a:chExt cx="2160" cy="1476"/>
        </a:xfrm>
      </xdr:grpSpPr>
      <xdr:sp macro="" textlink="">
        <xdr:nvSpPr>
          <xdr:cNvPr id="35" name="docshape2">
            <a:extLst>
              <a:ext uri="{FF2B5EF4-FFF2-40B4-BE49-F238E27FC236}">
                <a16:creationId xmlns:a16="http://schemas.microsoft.com/office/drawing/2014/main" id="{52E6516B-6648-D99B-9EE4-893FC7484DF0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36" name="docshape3">
            <a:extLst>
              <a:ext uri="{FF2B5EF4-FFF2-40B4-BE49-F238E27FC236}">
                <a16:creationId xmlns:a16="http://schemas.microsoft.com/office/drawing/2014/main" id="{6B01233C-CE6F-5B44-07BB-4357A7B83F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37" name="docshape4">
            <a:extLst>
              <a:ext uri="{FF2B5EF4-FFF2-40B4-BE49-F238E27FC236}">
                <a16:creationId xmlns:a16="http://schemas.microsoft.com/office/drawing/2014/main" id="{D96D13FF-666C-A5A0-6C7E-F36E4F015332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26</xdr:col>
      <xdr:colOff>9525</xdr:colOff>
      <xdr:row>0</xdr:row>
      <xdr:rowOff>57150</xdr:rowOff>
    </xdr:from>
    <xdr:to>
      <xdr:col>28</xdr:col>
      <xdr:colOff>238126</xdr:colOff>
      <xdr:row>3</xdr:row>
      <xdr:rowOff>95250</xdr:rowOff>
    </xdr:to>
    <xdr:grpSp>
      <xdr:nvGrpSpPr>
        <xdr:cNvPr id="38" name="docshapegroup1">
          <a:extLst>
            <a:ext uri="{FF2B5EF4-FFF2-40B4-BE49-F238E27FC236}">
              <a16:creationId xmlns:a16="http://schemas.microsoft.com/office/drawing/2014/main" id="{85F9DD98-CB26-4D56-89C8-2FA85792C469}"/>
            </a:ext>
          </a:extLst>
        </xdr:cNvPr>
        <xdr:cNvGrpSpPr>
          <a:grpSpLocks/>
        </xdr:cNvGrpSpPr>
      </xdr:nvGrpSpPr>
      <xdr:grpSpPr bwMode="auto">
        <a:xfrm>
          <a:off x="13287375" y="57150"/>
          <a:ext cx="1047751" cy="609600"/>
          <a:chOff x="1134" y="-9"/>
          <a:chExt cx="2160" cy="1476"/>
        </a:xfrm>
      </xdr:grpSpPr>
      <xdr:sp macro="" textlink="">
        <xdr:nvSpPr>
          <xdr:cNvPr id="39" name="docshape2">
            <a:extLst>
              <a:ext uri="{FF2B5EF4-FFF2-40B4-BE49-F238E27FC236}">
                <a16:creationId xmlns:a16="http://schemas.microsoft.com/office/drawing/2014/main" id="{11676E29-431D-614E-B28A-6C4D1AE33314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0" name="docshape3">
            <a:extLst>
              <a:ext uri="{FF2B5EF4-FFF2-40B4-BE49-F238E27FC236}">
                <a16:creationId xmlns:a16="http://schemas.microsoft.com/office/drawing/2014/main" id="{43A403BD-8EE0-7299-3377-02785CE25F3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1" name="docshape4">
            <a:extLst>
              <a:ext uri="{FF2B5EF4-FFF2-40B4-BE49-F238E27FC236}">
                <a16:creationId xmlns:a16="http://schemas.microsoft.com/office/drawing/2014/main" id="{E70A4719-3123-2F61-F119-2B44E952645B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8</xdr:col>
      <xdr:colOff>0</xdr:colOff>
      <xdr:row>29</xdr:row>
      <xdr:rowOff>0</xdr:rowOff>
    </xdr:from>
    <xdr:to>
      <xdr:col>9</xdr:col>
      <xdr:colOff>276226</xdr:colOff>
      <xdr:row>32</xdr:row>
      <xdr:rowOff>38100</xdr:rowOff>
    </xdr:to>
    <xdr:grpSp>
      <xdr:nvGrpSpPr>
        <xdr:cNvPr id="42" name="docshapegroup1">
          <a:extLst>
            <a:ext uri="{FF2B5EF4-FFF2-40B4-BE49-F238E27FC236}">
              <a16:creationId xmlns:a16="http://schemas.microsoft.com/office/drawing/2014/main" id="{9B3873F0-0148-48F4-8C15-711A53768406}"/>
            </a:ext>
          </a:extLst>
        </xdr:cNvPr>
        <xdr:cNvGrpSpPr>
          <a:grpSpLocks/>
        </xdr:cNvGrpSpPr>
      </xdr:nvGrpSpPr>
      <xdr:grpSpPr bwMode="auto">
        <a:xfrm>
          <a:off x="3276600" y="5524500"/>
          <a:ext cx="1042989" cy="609600"/>
          <a:chOff x="1134" y="-9"/>
          <a:chExt cx="2160" cy="1476"/>
        </a:xfrm>
      </xdr:grpSpPr>
      <xdr:sp macro="" textlink="">
        <xdr:nvSpPr>
          <xdr:cNvPr id="43" name="docshape2">
            <a:extLst>
              <a:ext uri="{FF2B5EF4-FFF2-40B4-BE49-F238E27FC236}">
                <a16:creationId xmlns:a16="http://schemas.microsoft.com/office/drawing/2014/main" id="{0A301E02-5F4B-5ABD-0145-ED06F8C6DEDB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4" name="docshape3">
            <a:extLst>
              <a:ext uri="{FF2B5EF4-FFF2-40B4-BE49-F238E27FC236}">
                <a16:creationId xmlns:a16="http://schemas.microsoft.com/office/drawing/2014/main" id="{C912F58B-300F-7B8B-A453-36A4A7F9AC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5" name="docshape4">
            <a:extLst>
              <a:ext uri="{FF2B5EF4-FFF2-40B4-BE49-F238E27FC236}">
                <a16:creationId xmlns:a16="http://schemas.microsoft.com/office/drawing/2014/main" id="{DC6A7FC6-5B32-9EA0-5640-344F1CCF04B6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8</xdr:col>
      <xdr:colOff>152400</xdr:colOff>
      <xdr:row>29</xdr:row>
      <xdr:rowOff>152400</xdr:rowOff>
    </xdr:from>
    <xdr:to>
      <xdr:col>9</xdr:col>
      <xdr:colOff>428626</xdr:colOff>
      <xdr:row>33</xdr:row>
      <xdr:rowOff>0</xdr:rowOff>
    </xdr:to>
    <xdr:grpSp>
      <xdr:nvGrpSpPr>
        <xdr:cNvPr id="46" name="docshapegroup1">
          <a:extLst>
            <a:ext uri="{FF2B5EF4-FFF2-40B4-BE49-F238E27FC236}">
              <a16:creationId xmlns:a16="http://schemas.microsoft.com/office/drawing/2014/main" id="{EF88BE45-261E-4E63-A9E1-C0B01ABE6ABB}"/>
            </a:ext>
          </a:extLst>
        </xdr:cNvPr>
        <xdr:cNvGrpSpPr>
          <a:grpSpLocks/>
        </xdr:cNvGrpSpPr>
      </xdr:nvGrpSpPr>
      <xdr:grpSpPr bwMode="auto">
        <a:xfrm>
          <a:off x="3429000" y="5676900"/>
          <a:ext cx="1042989" cy="609600"/>
          <a:chOff x="1134" y="-9"/>
          <a:chExt cx="2160" cy="1476"/>
        </a:xfrm>
      </xdr:grpSpPr>
      <xdr:sp macro="" textlink="">
        <xdr:nvSpPr>
          <xdr:cNvPr id="47" name="docshape2">
            <a:extLst>
              <a:ext uri="{FF2B5EF4-FFF2-40B4-BE49-F238E27FC236}">
                <a16:creationId xmlns:a16="http://schemas.microsoft.com/office/drawing/2014/main" id="{84C40B95-AC16-9CF2-87BD-9DFFF4F89E09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8" name="docshape3">
            <a:extLst>
              <a:ext uri="{FF2B5EF4-FFF2-40B4-BE49-F238E27FC236}">
                <a16:creationId xmlns:a16="http://schemas.microsoft.com/office/drawing/2014/main" id="{F5085266-8B7B-89EB-D675-A642AAACA25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9" name="docshape4">
            <a:extLst>
              <a:ext uri="{FF2B5EF4-FFF2-40B4-BE49-F238E27FC236}">
                <a16:creationId xmlns:a16="http://schemas.microsoft.com/office/drawing/2014/main" id="{323D8571-5EDD-3605-49E3-3421177A6DCF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39</xdr:col>
      <xdr:colOff>28575</xdr:colOff>
      <xdr:row>0</xdr:row>
      <xdr:rowOff>57150</xdr:rowOff>
    </xdr:from>
    <xdr:to>
      <xdr:col>41</xdr:col>
      <xdr:colOff>257176</xdr:colOff>
      <xdr:row>3</xdr:row>
      <xdr:rowOff>95250</xdr:rowOff>
    </xdr:to>
    <xdr:grpSp>
      <xdr:nvGrpSpPr>
        <xdr:cNvPr id="50" name="docshapegroup1">
          <a:extLst>
            <a:ext uri="{FF2B5EF4-FFF2-40B4-BE49-F238E27FC236}">
              <a16:creationId xmlns:a16="http://schemas.microsoft.com/office/drawing/2014/main" id="{6D1940F8-B15C-410E-AA9C-5A6FA8364E32}"/>
            </a:ext>
          </a:extLst>
        </xdr:cNvPr>
        <xdr:cNvGrpSpPr>
          <a:grpSpLocks/>
        </xdr:cNvGrpSpPr>
      </xdr:nvGrpSpPr>
      <xdr:grpSpPr bwMode="auto">
        <a:xfrm>
          <a:off x="19945350" y="57150"/>
          <a:ext cx="1047751" cy="609600"/>
          <a:chOff x="1134" y="-9"/>
          <a:chExt cx="2160" cy="1476"/>
        </a:xfrm>
      </xdr:grpSpPr>
      <xdr:sp macro="" textlink="">
        <xdr:nvSpPr>
          <xdr:cNvPr id="51" name="docshape2">
            <a:extLst>
              <a:ext uri="{FF2B5EF4-FFF2-40B4-BE49-F238E27FC236}">
                <a16:creationId xmlns:a16="http://schemas.microsoft.com/office/drawing/2014/main" id="{D3894580-300E-65E6-BEF4-B03916DB5A64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52" name="docshape3">
            <a:extLst>
              <a:ext uri="{FF2B5EF4-FFF2-40B4-BE49-F238E27FC236}">
                <a16:creationId xmlns:a16="http://schemas.microsoft.com/office/drawing/2014/main" id="{87899025-28BB-9E00-3792-C8487220AF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3" name="docshape4">
            <a:extLst>
              <a:ext uri="{FF2B5EF4-FFF2-40B4-BE49-F238E27FC236}">
                <a16:creationId xmlns:a16="http://schemas.microsoft.com/office/drawing/2014/main" id="{D00E5EED-99C7-697C-1FD8-8C500CFF3A11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64077</xdr:colOff>
      <xdr:row>47</xdr:row>
      <xdr:rowOff>60613</xdr:rowOff>
    </xdr:from>
    <xdr:to>
      <xdr:col>3</xdr:col>
      <xdr:colOff>321252</xdr:colOff>
      <xdr:row>49</xdr:row>
      <xdr:rowOff>117763</xdr:rowOff>
    </xdr:to>
    <xdr:grpSp>
      <xdr:nvGrpSpPr>
        <xdr:cNvPr id="7" name="Grupo 9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pSpPr>
          <a:grpSpLocks/>
        </xdr:cNvGrpSpPr>
      </xdr:nvGrpSpPr>
      <xdr:grpSpPr bwMode="auto">
        <a:xfrm>
          <a:off x="64077" y="9014113"/>
          <a:ext cx="1485900" cy="438150"/>
          <a:chOff x="0" y="0"/>
          <a:chExt cx="1396049" cy="438150"/>
        </a:xfrm>
      </xdr:grpSpPr>
      <xdr:pic>
        <xdr:nvPicPr>
          <xdr:cNvPr id="8" name="Imagen 10">
            <a:extLst>
              <a:ext uri="{FF2B5EF4-FFF2-40B4-BE49-F238E27FC236}">
                <a16:creationId xmlns:a16="http://schemas.microsoft.com/office/drawing/2014/main" id="{00000000-0008-0000-05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00000000-0008-0000-05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64077</xdr:colOff>
      <xdr:row>47</xdr:row>
      <xdr:rowOff>60613</xdr:rowOff>
    </xdr:from>
    <xdr:to>
      <xdr:col>19</xdr:col>
      <xdr:colOff>321252</xdr:colOff>
      <xdr:row>49</xdr:row>
      <xdr:rowOff>117763</xdr:rowOff>
    </xdr:to>
    <xdr:grpSp>
      <xdr:nvGrpSpPr>
        <xdr:cNvPr id="6" name="Grupo 9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pSpPr>
          <a:grpSpLocks/>
        </xdr:cNvGrpSpPr>
      </xdr:nvGrpSpPr>
      <xdr:grpSpPr bwMode="auto">
        <a:xfrm>
          <a:off x="6617277" y="9014113"/>
          <a:ext cx="1485900" cy="438150"/>
          <a:chOff x="0" y="0"/>
          <a:chExt cx="1396049" cy="438150"/>
        </a:xfrm>
      </xdr:grpSpPr>
      <xdr:pic>
        <xdr:nvPicPr>
          <xdr:cNvPr id="11" name="Imagen 10">
            <a:extLst>
              <a:ext uri="{FF2B5EF4-FFF2-40B4-BE49-F238E27FC236}">
                <a16:creationId xmlns:a16="http://schemas.microsoft.com/office/drawing/2014/main" id="{00000000-0008-0000-05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38849" y="19559"/>
            <a:ext cx="457200" cy="400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2" name="Imagen 11">
            <a:extLst>
              <a:ext uri="{FF2B5EF4-FFF2-40B4-BE49-F238E27FC236}">
                <a16:creationId xmlns:a16="http://schemas.microsoft.com/office/drawing/2014/main" id="{00000000-0008-0000-05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933450" cy="4381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16</xdr:col>
      <xdr:colOff>47625</xdr:colOff>
      <xdr:row>1</xdr:row>
      <xdr:rowOff>0</xdr:rowOff>
    </xdr:from>
    <xdr:to>
      <xdr:col>18</xdr:col>
      <xdr:colOff>276226</xdr:colOff>
      <xdr:row>4</xdr:row>
      <xdr:rowOff>38100</xdr:rowOff>
    </xdr:to>
    <xdr:grpSp>
      <xdr:nvGrpSpPr>
        <xdr:cNvPr id="2" name="docshapegroup1">
          <a:extLst>
            <a:ext uri="{FF2B5EF4-FFF2-40B4-BE49-F238E27FC236}">
              <a16:creationId xmlns:a16="http://schemas.microsoft.com/office/drawing/2014/main" id="{BEEF6EF7-3EF7-47ED-96D4-D7145257B397}"/>
            </a:ext>
          </a:extLst>
        </xdr:cNvPr>
        <xdr:cNvGrpSpPr>
          <a:grpSpLocks/>
        </xdr:cNvGrpSpPr>
      </xdr:nvGrpSpPr>
      <xdr:grpSpPr bwMode="auto">
        <a:xfrm>
          <a:off x="6600825" y="190500"/>
          <a:ext cx="1047751" cy="609600"/>
          <a:chOff x="1134" y="-9"/>
          <a:chExt cx="2160" cy="1476"/>
        </a:xfrm>
      </xdr:grpSpPr>
      <xdr:sp macro="" textlink="">
        <xdr:nvSpPr>
          <xdr:cNvPr id="3" name="docshape2">
            <a:extLst>
              <a:ext uri="{FF2B5EF4-FFF2-40B4-BE49-F238E27FC236}">
                <a16:creationId xmlns:a16="http://schemas.microsoft.com/office/drawing/2014/main" id="{4FC8405C-DB50-F818-EB74-FE7CC35AACC1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4" name="docshape3">
            <a:extLst>
              <a:ext uri="{FF2B5EF4-FFF2-40B4-BE49-F238E27FC236}">
                <a16:creationId xmlns:a16="http://schemas.microsoft.com/office/drawing/2014/main" id="{B793A4CA-95D0-FD09-E3B5-E23658A9D1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docshape4">
            <a:extLst>
              <a:ext uri="{FF2B5EF4-FFF2-40B4-BE49-F238E27FC236}">
                <a16:creationId xmlns:a16="http://schemas.microsoft.com/office/drawing/2014/main" id="{214C5325-E908-7DDA-D22E-F694A68D9872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0</xdr:colOff>
      <xdr:row>0</xdr:row>
      <xdr:rowOff>161925</xdr:rowOff>
    </xdr:from>
    <xdr:to>
      <xdr:col>2</xdr:col>
      <xdr:colOff>228601</xdr:colOff>
      <xdr:row>4</xdr:row>
      <xdr:rowOff>9525</xdr:rowOff>
    </xdr:to>
    <xdr:grpSp>
      <xdr:nvGrpSpPr>
        <xdr:cNvPr id="14" name="docshapegroup1">
          <a:extLst>
            <a:ext uri="{FF2B5EF4-FFF2-40B4-BE49-F238E27FC236}">
              <a16:creationId xmlns:a16="http://schemas.microsoft.com/office/drawing/2014/main" id="{4CFF179A-0240-4F18-8C02-7A2966681F6A}"/>
            </a:ext>
          </a:extLst>
        </xdr:cNvPr>
        <xdr:cNvGrpSpPr>
          <a:grpSpLocks/>
        </xdr:cNvGrpSpPr>
      </xdr:nvGrpSpPr>
      <xdr:grpSpPr bwMode="auto">
        <a:xfrm>
          <a:off x="0" y="161925"/>
          <a:ext cx="1047751" cy="609600"/>
          <a:chOff x="1134" y="-9"/>
          <a:chExt cx="2160" cy="1476"/>
        </a:xfrm>
      </xdr:grpSpPr>
      <xdr:sp macro="" textlink="">
        <xdr:nvSpPr>
          <xdr:cNvPr id="15" name="docshape2">
            <a:extLst>
              <a:ext uri="{FF2B5EF4-FFF2-40B4-BE49-F238E27FC236}">
                <a16:creationId xmlns:a16="http://schemas.microsoft.com/office/drawing/2014/main" id="{B10CDF47-CCBB-3C69-99C6-D791AB3577BC}"/>
              </a:ext>
            </a:extLst>
          </xdr:cNvPr>
          <xdr:cNvSpPr>
            <a:spLocks/>
          </xdr:cNvSpPr>
        </xdr:nvSpPr>
        <xdr:spPr bwMode="auto">
          <a:xfrm>
            <a:off x="1434" y="-9"/>
            <a:ext cx="1860" cy="1476"/>
          </a:xfrm>
          <a:custGeom>
            <a:avLst/>
            <a:gdLst>
              <a:gd name="T0" fmla="+- 0 2486 1434"/>
              <a:gd name="T1" fmla="*/ T0 w 1860"/>
              <a:gd name="T2" fmla="+- 0 111 -8"/>
              <a:gd name="T3" fmla="*/ 111 h 1476"/>
              <a:gd name="T4" fmla="+- 0 2346 1434"/>
              <a:gd name="T5" fmla="*/ T4 w 1860"/>
              <a:gd name="T6" fmla="+- 0 394 -8"/>
              <a:gd name="T7" fmla="*/ 394 h 1476"/>
              <a:gd name="T8" fmla="+- 0 2265 1434"/>
              <a:gd name="T9" fmla="*/ T8 w 1860"/>
              <a:gd name="T10" fmla="+- 0 676 -8"/>
              <a:gd name="T11" fmla="*/ 676 h 1476"/>
              <a:gd name="T12" fmla="+- 0 2055 1434"/>
              <a:gd name="T13" fmla="*/ T12 w 1860"/>
              <a:gd name="T14" fmla="+- 0 720 -8"/>
              <a:gd name="T15" fmla="*/ 720 h 1476"/>
              <a:gd name="T16" fmla="+- 0 2077 1434"/>
              <a:gd name="T17" fmla="*/ T16 w 1860"/>
              <a:gd name="T18" fmla="+- 0 577 -8"/>
              <a:gd name="T19" fmla="*/ 577 h 1476"/>
              <a:gd name="T20" fmla="+- 0 1925 1434"/>
              <a:gd name="T21" fmla="*/ T20 w 1860"/>
              <a:gd name="T22" fmla="+- 0 453 -8"/>
              <a:gd name="T23" fmla="*/ 453 h 1476"/>
              <a:gd name="T24" fmla="+- 0 1673 1434"/>
              <a:gd name="T25" fmla="*/ T24 w 1860"/>
              <a:gd name="T26" fmla="+- 0 741 -8"/>
              <a:gd name="T27" fmla="*/ 741 h 1476"/>
              <a:gd name="T28" fmla="+- 0 1744 1434"/>
              <a:gd name="T29" fmla="*/ T28 w 1860"/>
              <a:gd name="T30" fmla="+- 0 511 -8"/>
              <a:gd name="T31" fmla="*/ 511 h 1476"/>
              <a:gd name="T32" fmla="+- 0 1770 1434"/>
              <a:gd name="T33" fmla="*/ T32 w 1860"/>
              <a:gd name="T34" fmla="+- 0 382 -8"/>
              <a:gd name="T35" fmla="*/ 382 h 1476"/>
              <a:gd name="T36" fmla="+- 0 1647 1434"/>
              <a:gd name="T37" fmla="*/ T36 w 1860"/>
              <a:gd name="T38" fmla="+- 0 391 -8"/>
              <a:gd name="T39" fmla="*/ 391 h 1476"/>
              <a:gd name="T40" fmla="+- 0 1501 1434"/>
              <a:gd name="T41" fmla="*/ T40 w 1860"/>
              <a:gd name="T42" fmla="+- 0 703 -8"/>
              <a:gd name="T43" fmla="*/ 703 h 1476"/>
              <a:gd name="T44" fmla="+- 0 1434 1434"/>
              <a:gd name="T45" fmla="*/ T44 w 1860"/>
              <a:gd name="T46" fmla="+- 0 1125 -8"/>
              <a:gd name="T47" fmla="*/ 1125 h 1476"/>
              <a:gd name="T48" fmla="+- 0 1530 1434"/>
              <a:gd name="T49" fmla="*/ T48 w 1860"/>
              <a:gd name="T50" fmla="+- 0 1233 -8"/>
              <a:gd name="T51" fmla="*/ 1233 h 1476"/>
              <a:gd name="T52" fmla="+- 0 1641 1434"/>
              <a:gd name="T53" fmla="*/ T52 w 1860"/>
              <a:gd name="T54" fmla="+- 0 1044 -8"/>
              <a:gd name="T55" fmla="*/ 1044 h 1476"/>
              <a:gd name="T56" fmla="+- 0 1801 1434"/>
              <a:gd name="T57" fmla="*/ T56 w 1860"/>
              <a:gd name="T58" fmla="+- 0 769 -8"/>
              <a:gd name="T59" fmla="*/ 769 h 1476"/>
              <a:gd name="T60" fmla="+- 0 1869 1434"/>
              <a:gd name="T61" fmla="*/ T60 w 1860"/>
              <a:gd name="T62" fmla="+- 0 789 -8"/>
              <a:gd name="T63" fmla="*/ 789 h 1476"/>
              <a:gd name="T64" fmla="+- 0 1777 1434"/>
              <a:gd name="T65" fmla="*/ T64 w 1860"/>
              <a:gd name="T66" fmla="+- 0 1162 -8"/>
              <a:gd name="T67" fmla="*/ 1162 h 1476"/>
              <a:gd name="T68" fmla="+- 0 1795 1434"/>
              <a:gd name="T69" fmla="*/ T68 w 1860"/>
              <a:gd name="T70" fmla="+- 0 1200 -8"/>
              <a:gd name="T71" fmla="*/ 1200 h 1476"/>
              <a:gd name="T72" fmla="+- 0 1955 1434"/>
              <a:gd name="T73" fmla="*/ T72 w 1860"/>
              <a:gd name="T74" fmla="+- 0 1084 -8"/>
              <a:gd name="T75" fmla="*/ 1084 h 1476"/>
              <a:gd name="T76" fmla="+- 0 2021 1434"/>
              <a:gd name="T77" fmla="*/ T76 w 1860"/>
              <a:gd name="T78" fmla="+- 0 882 -8"/>
              <a:gd name="T79" fmla="*/ 882 h 1476"/>
              <a:gd name="T80" fmla="+- 0 2237 1434"/>
              <a:gd name="T81" fmla="*/ T80 w 1860"/>
              <a:gd name="T82" fmla="+- 0 850 -8"/>
              <a:gd name="T83" fmla="*/ 850 h 1476"/>
              <a:gd name="T84" fmla="+- 0 2198 1434"/>
              <a:gd name="T85" fmla="*/ T84 w 1860"/>
              <a:gd name="T86" fmla="+- 0 1058 -8"/>
              <a:gd name="T87" fmla="*/ 1058 h 1476"/>
              <a:gd name="T88" fmla="+- 0 2114 1434"/>
              <a:gd name="T89" fmla="*/ T88 w 1860"/>
              <a:gd name="T90" fmla="+- 0 1346 -8"/>
              <a:gd name="T91" fmla="*/ 1346 h 1476"/>
              <a:gd name="T92" fmla="+- 0 2073 1434"/>
              <a:gd name="T93" fmla="*/ T92 w 1860"/>
              <a:gd name="T94" fmla="+- 0 1460 -8"/>
              <a:gd name="T95" fmla="*/ 1460 h 1476"/>
              <a:gd name="T96" fmla="+- 0 2243 1434"/>
              <a:gd name="T97" fmla="*/ T96 w 1860"/>
              <a:gd name="T98" fmla="+- 0 1403 -8"/>
              <a:gd name="T99" fmla="*/ 1403 h 1476"/>
              <a:gd name="T100" fmla="+- 0 2377 1434"/>
              <a:gd name="T101" fmla="*/ T100 w 1860"/>
              <a:gd name="T102" fmla="+- 0 1046 -8"/>
              <a:gd name="T103" fmla="*/ 1046 h 1476"/>
              <a:gd name="T104" fmla="+- 0 2425 1434"/>
              <a:gd name="T105" fmla="*/ T104 w 1860"/>
              <a:gd name="T106" fmla="+- 0 832 -8"/>
              <a:gd name="T107" fmla="*/ 832 h 1476"/>
              <a:gd name="T108" fmla="+- 0 2651 1434"/>
              <a:gd name="T109" fmla="*/ T108 w 1860"/>
              <a:gd name="T110" fmla="+- 0 819 -8"/>
              <a:gd name="T111" fmla="*/ 819 h 1476"/>
              <a:gd name="T112" fmla="+- 0 2707 1434"/>
              <a:gd name="T113" fmla="*/ T112 w 1860"/>
              <a:gd name="T114" fmla="+- 0 1016 -8"/>
              <a:gd name="T115" fmla="*/ 1016 h 1476"/>
              <a:gd name="T116" fmla="+- 0 2899 1434"/>
              <a:gd name="T117" fmla="*/ T116 w 1860"/>
              <a:gd name="T118" fmla="+- 0 1115 -8"/>
              <a:gd name="T119" fmla="*/ 1115 h 1476"/>
              <a:gd name="T120" fmla="+- 0 3172 1434"/>
              <a:gd name="T121" fmla="*/ T120 w 1860"/>
              <a:gd name="T122" fmla="+- 0 959 -8"/>
              <a:gd name="T123" fmla="*/ 959 h 1476"/>
              <a:gd name="T124" fmla="+- 0 3289 1434"/>
              <a:gd name="T125" fmla="*/ T124 w 1860"/>
              <a:gd name="T126" fmla="+- 0 639 -8"/>
              <a:gd name="T127" fmla="*/ 639 h 1476"/>
              <a:gd name="T128" fmla="+- 0 3176 1434"/>
              <a:gd name="T129" fmla="*/ T128 w 1860"/>
              <a:gd name="T130" fmla="+- 0 367 -8"/>
              <a:gd name="T131" fmla="*/ 367 h 1476"/>
              <a:gd name="T132" fmla="+- 0 3024 1434"/>
              <a:gd name="T133" fmla="*/ T132 w 1860"/>
              <a:gd name="T134" fmla="+- 0 414 -8"/>
              <a:gd name="T135" fmla="*/ 414 h 1476"/>
              <a:gd name="T136" fmla="+- 0 3102 1434"/>
              <a:gd name="T137" fmla="*/ T136 w 1860"/>
              <a:gd name="T138" fmla="+- 0 463 -8"/>
              <a:gd name="T139" fmla="*/ 463 h 1476"/>
              <a:gd name="T140" fmla="+- 0 3095 1434"/>
              <a:gd name="T141" fmla="*/ T140 w 1860"/>
              <a:gd name="T142" fmla="+- 0 700 -8"/>
              <a:gd name="T143" fmla="*/ 700 h 1476"/>
              <a:gd name="T144" fmla="+- 0 2909 1434"/>
              <a:gd name="T145" fmla="*/ T144 w 1860"/>
              <a:gd name="T146" fmla="+- 0 1020 -8"/>
              <a:gd name="T147" fmla="*/ 1020 h 1476"/>
              <a:gd name="T148" fmla="+- 0 2826 1434"/>
              <a:gd name="T149" fmla="*/ T148 w 1860"/>
              <a:gd name="T150" fmla="+- 0 815 -8"/>
              <a:gd name="T151" fmla="*/ 815 h 1476"/>
              <a:gd name="T152" fmla="+- 0 2875 1434"/>
              <a:gd name="T153" fmla="*/ T152 w 1860"/>
              <a:gd name="T154" fmla="+- 0 768 -8"/>
              <a:gd name="T155" fmla="*/ 768 h 1476"/>
              <a:gd name="T156" fmla="+- 0 2868 1434"/>
              <a:gd name="T157" fmla="*/ T156 w 1860"/>
              <a:gd name="T158" fmla="+- 0 571 -8"/>
              <a:gd name="T159" fmla="*/ 571 h 1476"/>
              <a:gd name="T160" fmla="+- 0 3033 1434"/>
              <a:gd name="T161" fmla="*/ T160 w 1860"/>
              <a:gd name="T162" fmla="+- 0 332 -8"/>
              <a:gd name="T163" fmla="*/ 332 h 1476"/>
              <a:gd name="T164" fmla="+- 0 3060 1434"/>
              <a:gd name="T165" fmla="*/ T164 w 1860"/>
              <a:gd name="T166" fmla="+- 0 272 -8"/>
              <a:gd name="T167" fmla="*/ 272 h 1476"/>
              <a:gd name="T168" fmla="+- 0 3000 1434"/>
              <a:gd name="T169" fmla="*/ T168 w 1860"/>
              <a:gd name="T170" fmla="+- 0 260 -8"/>
              <a:gd name="T171" fmla="*/ 260 h 1476"/>
              <a:gd name="T172" fmla="+- 0 2806 1434"/>
              <a:gd name="T173" fmla="*/ T172 w 1860"/>
              <a:gd name="T174" fmla="+- 0 357 -8"/>
              <a:gd name="T175" fmla="*/ 357 h 1476"/>
              <a:gd name="T176" fmla="+- 0 2668 1434"/>
              <a:gd name="T177" fmla="*/ T176 w 1860"/>
              <a:gd name="T178" fmla="+- 0 638 -8"/>
              <a:gd name="T179" fmla="*/ 638 h 1476"/>
              <a:gd name="T180" fmla="+- 0 2529 1434"/>
              <a:gd name="T181" fmla="*/ T180 w 1860"/>
              <a:gd name="T182" fmla="+- 0 645 -8"/>
              <a:gd name="T183" fmla="*/ 645 h 1476"/>
              <a:gd name="T184" fmla="+- 0 2521 1434"/>
              <a:gd name="T185" fmla="*/ T184 w 1860"/>
              <a:gd name="T186" fmla="+- 0 414 -8"/>
              <a:gd name="T187" fmla="*/ 414 h 1476"/>
              <a:gd name="T188" fmla="+- 0 2641 1434"/>
              <a:gd name="T189" fmla="*/ T188 w 1860"/>
              <a:gd name="T190" fmla="+- 0 89 -8"/>
              <a:gd name="T191" fmla="*/ 89 h 1476"/>
              <a:gd name="T192" fmla="+- 0 2710 1434"/>
              <a:gd name="T193" fmla="*/ T192 w 1860"/>
              <a:gd name="T194" fmla="+- 0 7 -8"/>
              <a:gd name="T195" fmla="*/ 7 h 1476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  <a:cxn ang="0">
                <a:pos x="T149" y="T151"/>
              </a:cxn>
              <a:cxn ang="0">
                <a:pos x="T153" y="T155"/>
              </a:cxn>
              <a:cxn ang="0">
                <a:pos x="T157" y="T159"/>
              </a:cxn>
              <a:cxn ang="0">
                <a:pos x="T161" y="T163"/>
              </a:cxn>
              <a:cxn ang="0">
                <a:pos x="T165" y="T167"/>
              </a:cxn>
              <a:cxn ang="0">
                <a:pos x="T169" y="T171"/>
              </a:cxn>
              <a:cxn ang="0">
                <a:pos x="T173" y="T175"/>
              </a:cxn>
              <a:cxn ang="0">
                <a:pos x="T177" y="T179"/>
              </a:cxn>
              <a:cxn ang="0">
                <a:pos x="T181" y="T183"/>
              </a:cxn>
              <a:cxn ang="0">
                <a:pos x="T185" y="T187"/>
              </a:cxn>
              <a:cxn ang="0">
                <a:pos x="T189" y="T191"/>
              </a:cxn>
              <a:cxn ang="0">
                <a:pos x="T193" y="T195"/>
              </a:cxn>
            </a:cxnLst>
            <a:rect l="0" t="0" r="r" b="b"/>
            <a:pathLst>
              <a:path w="1860" h="1476">
                <a:moveTo>
                  <a:pt x="1230" y="0"/>
                </a:moveTo>
                <a:lnTo>
                  <a:pt x="1151" y="27"/>
                </a:lnTo>
                <a:lnTo>
                  <a:pt x="1100" y="68"/>
                </a:lnTo>
                <a:lnTo>
                  <a:pt x="1052" y="119"/>
                </a:lnTo>
                <a:lnTo>
                  <a:pt x="1013" y="173"/>
                </a:lnTo>
                <a:lnTo>
                  <a:pt x="974" y="244"/>
                </a:lnTo>
                <a:lnTo>
                  <a:pt x="941" y="321"/>
                </a:lnTo>
                <a:lnTo>
                  <a:pt x="912" y="402"/>
                </a:lnTo>
                <a:lnTo>
                  <a:pt x="887" y="483"/>
                </a:lnTo>
                <a:lnTo>
                  <a:pt x="843" y="635"/>
                </a:lnTo>
                <a:lnTo>
                  <a:pt x="832" y="683"/>
                </a:lnTo>
                <a:lnTo>
                  <a:pt x="831" y="684"/>
                </a:lnTo>
                <a:lnTo>
                  <a:pt x="760" y="697"/>
                </a:lnTo>
                <a:lnTo>
                  <a:pt x="687" y="711"/>
                </a:lnTo>
                <a:lnTo>
                  <a:pt x="623" y="730"/>
                </a:lnTo>
                <a:lnTo>
                  <a:pt x="621" y="728"/>
                </a:lnTo>
                <a:lnTo>
                  <a:pt x="631" y="673"/>
                </a:lnTo>
                <a:lnTo>
                  <a:pt x="637" y="635"/>
                </a:lnTo>
                <a:lnTo>
                  <a:pt x="642" y="602"/>
                </a:lnTo>
                <a:lnTo>
                  <a:pt x="643" y="585"/>
                </a:lnTo>
                <a:lnTo>
                  <a:pt x="641" y="546"/>
                </a:lnTo>
                <a:lnTo>
                  <a:pt x="589" y="464"/>
                </a:lnTo>
                <a:lnTo>
                  <a:pt x="530" y="447"/>
                </a:lnTo>
                <a:lnTo>
                  <a:pt x="491" y="461"/>
                </a:lnTo>
                <a:lnTo>
                  <a:pt x="393" y="544"/>
                </a:lnTo>
                <a:lnTo>
                  <a:pt x="340" y="605"/>
                </a:lnTo>
                <a:lnTo>
                  <a:pt x="287" y="675"/>
                </a:lnTo>
                <a:lnTo>
                  <a:pt x="239" y="749"/>
                </a:lnTo>
                <a:lnTo>
                  <a:pt x="235" y="756"/>
                </a:lnTo>
                <a:lnTo>
                  <a:pt x="231" y="756"/>
                </a:lnTo>
                <a:lnTo>
                  <a:pt x="273" y="621"/>
                </a:lnTo>
                <a:lnTo>
                  <a:pt x="310" y="519"/>
                </a:lnTo>
                <a:lnTo>
                  <a:pt x="338" y="451"/>
                </a:lnTo>
                <a:lnTo>
                  <a:pt x="355" y="411"/>
                </a:lnTo>
                <a:lnTo>
                  <a:pt x="346" y="399"/>
                </a:lnTo>
                <a:lnTo>
                  <a:pt x="336" y="390"/>
                </a:lnTo>
                <a:lnTo>
                  <a:pt x="320" y="384"/>
                </a:lnTo>
                <a:lnTo>
                  <a:pt x="299" y="382"/>
                </a:lnTo>
                <a:lnTo>
                  <a:pt x="273" y="383"/>
                </a:lnTo>
                <a:lnTo>
                  <a:pt x="213" y="399"/>
                </a:lnTo>
                <a:lnTo>
                  <a:pt x="148" y="462"/>
                </a:lnTo>
                <a:lnTo>
                  <a:pt x="121" y="528"/>
                </a:lnTo>
                <a:lnTo>
                  <a:pt x="88" y="634"/>
                </a:lnTo>
                <a:lnTo>
                  <a:pt x="67" y="711"/>
                </a:lnTo>
                <a:lnTo>
                  <a:pt x="46" y="805"/>
                </a:lnTo>
                <a:lnTo>
                  <a:pt x="25" y="918"/>
                </a:lnTo>
                <a:lnTo>
                  <a:pt x="4" y="1050"/>
                </a:lnTo>
                <a:lnTo>
                  <a:pt x="0" y="1133"/>
                </a:lnTo>
                <a:lnTo>
                  <a:pt x="9" y="1187"/>
                </a:lnTo>
                <a:lnTo>
                  <a:pt x="48" y="1237"/>
                </a:lnTo>
                <a:lnTo>
                  <a:pt x="83" y="1241"/>
                </a:lnTo>
                <a:lnTo>
                  <a:pt x="96" y="1241"/>
                </a:lnTo>
                <a:lnTo>
                  <a:pt x="147" y="1213"/>
                </a:lnTo>
                <a:lnTo>
                  <a:pt x="149" y="1195"/>
                </a:lnTo>
                <a:lnTo>
                  <a:pt x="170" y="1131"/>
                </a:lnTo>
                <a:lnTo>
                  <a:pt x="207" y="1052"/>
                </a:lnTo>
                <a:lnTo>
                  <a:pt x="245" y="977"/>
                </a:lnTo>
                <a:lnTo>
                  <a:pt x="284" y="906"/>
                </a:lnTo>
                <a:lnTo>
                  <a:pt x="325" y="839"/>
                </a:lnTo>
                <a:lnTo>
                  <a:pt x="367" y="777"/>
                </a:lnTo>
                <a:lnTo>
                  <a:pt x="409" y="720"/>
                </a:lnTo>
                <a:lnTo>
                  <a:pt x="454" y="667"/>
                </a:lnTo>
                <a:lnTo>
                  <a:pt x="458" y="669"/>
                </a:lnTo>
                <a:lnTo>
                  <a:pt x="435" y="797"/>
                </a:lnTo>
                <a:lnTo>
                  <a:pt x="417" y="890"/>
                </a:lnTo>
                <a:lnTo>
                  <a:pt x="394" y="990"/>
                </a:lnTo>
                <a:lnTo>
                  <a:pt x="369" y="1086"/>
                </a:lnTo>
                <a:lnTo>
                  <a:pt x="343" y="1170"/>
                </a:lnTo>
                <a:lnTo>
                  <a:pt x="341" y="1183"/>
                </a:lnTo>
                <a:lnTo>
                  <a:pt x="343" y="1193"/>
                </a:lnTo>
                <a:lnTo>
                  <a:pt x="350" y="1202"/>
                </a:lnTo>
                <a:lnTo>
                  <a:pt x="361" y="1208"/>
                </a:lnTo>
                <a:lnTo>
                  <a:pt x="396" y="1212"/>
                </a:lnTo>
                <a:lnTo>
                  <a:pt x="437" y="1206"/>
                </a:lnTo>
                <a:lnTo>
                  <a:pt x="494" y="1170"/>
                </a:lnTo>
                <a:lnTo>
                  <a:pt x="521" y="1092"/>
                </a:lnTo>
                <a:lnTo>
                  <a:pt x="545" y="1019"/>
                </a:lnTo>
                <a:lnTo>
                  <a:pt x="565" y="952"/>
                </a:lnTo>
                <a:lnTo>
                  <a:pt x="582" y="890"/>
                </a:lnTo>
                <a:lnTo>
                  <a:pt x="587" y="890"/>
                </a:lnTo>
                <a:lnTo>
                  <a:pt x="643" y="881"/>
                </a:lnTo>
                <a:lnTo>
                  <a:pt x="697" y="873"/>
                </a:lnTo>
                <a:lnTo>
                  <a:pt x="750" y="865"/>
                </a:lnTo>
                <a:lnTo>
                  <a:pt x="803" y="858"/>
                </a:lnTo>
                <a:lnTo>
                  <a:pt x="805" y="860"/>
                </a:lnTo>
                <a:lnTo>
                  <a:pt x="793" y="928"/>
                </a:lnTo>
                <a:lnTo>
                  <a:pt x="780" y="996"/>
                </a:lnTo>
                <a:lnTo>
                  <a:pt x="764" y="1066"/>
                </a:lnTo>
                <a:lnTo>
                  <a:pt x="746" y="1139"/>
                </a:lnTo>
                <a:lnTo>
                  <a:pt x="727" y="1214"/>
                </a:lnTo>
                <a:lnTo>
                  <a:pt x="708" y="1277"/>
                </a:lnTo>
                <a:lnTo>
                  <a:pt x="680" y="1354"/>
                </a:lnTo>
                <a:lnTo>
                  <a:pt x="633" y="1398"/>
                </a:lnTo>
                <a:lnTo>
                  <a:pt x="588" y="1417"/>
                </a:lnTo>
                <a:lnTo>
                  <a:pt x="583" y="1422"/>
                </a:lnTo>
                <a:lnTo>
                  <a:pt x="639" y="1468"/>
                </a:lnTo>
                <a:lnTo>
                  <a:pt x="696" y="1476"/>
                </a:lnTo>
                <a:lnTo>
                  <a:pt x="703" y="1475"/>
                </a:lnTo>
                <a:lnTo>
                  <a:pt x="764" y="1452"/>
                </a:lnTo>
                <a:lnTo>
                  <a:pt x="809" y="1411"/>
                </a:lnTo>
                <a:lnTo>
                  <a:pt x="844" y="1354"/>
                </a:lnTo>
                <a:lnTo>
                  <a:pt x="893" y="1224"/>
                </a:lnTo>
                <a:lnTo>
                  <a:pt x="920" y="1135"/>
                </a:lnTo>
                <a:lnTo>
                  <a:pt x="943" y="1054"/>
                </a:lnTo>
                <a:lnTo>
                  <a:pt x="961" y="981"/>
                </a:lnTo>
                <a:lnTo>
                  <a:pt x="976" y="917"/>
                </a:lnTo>
                <a:lnTo>
                  <a:pt x="986" y="862"/>
                </a:lnTo>
                <a:lnTo>
                  <a:pt x="991" y="840"/>
                </a:lnTo>
                <a:lnTo>
                  <a:pt x="1054" y="835"/>
                </a:lnTo>
                <a:lnTo>
                  <a:pt x="1165" y="828"/>
                </a:lnTo>
                <a:lnTo>
                  <a:pt x="1215" y="826"/>
                </a:lnTo>
                <a:lnTo>
                  <a:pt x="1217" y="827"/>
                </a:lnTo>
                <a:lnTo>
                  <a:pt x="1218" y="850"/>
                </a:lnTo>
                <a:lnTo>
                  <a:pt x="1219" y="861"/>
                </a:lnTo>
                <a:lnTo>
                  <a:pt x="1229" y="921"/>
                </a:lnTo>
                <a:lnTo>
                  <a:pt x="1273" y="1024"/>
                </a:lnTo>
                <a:lnTo>
                  <a:pt x="1336" y="1090"/>
                </a:lnTo>
                <a:lnTo>
                  <a:pt x="1411" y="1119"/>
                </a:lnTo>
                <a:lnTo>
                  <a:pt x="1453" y="1123"/>
                </a:lnTo>
                <a:lnTo>
                  <a:pt x="1465" y="1123"/>
                </a:lnTo>
                <a:lnTo>
                  <a:pt x="1564" y="1102"/>
                </a:lnTo>
                <a:lnTo>
                  <a:pt x="1628" y="1071"/>
                </a:lnTo>
                <a:lnTo>
                  <a:pt x="1685" y="1026"/>
                </a:lnTo>
                <a:lnTo>
                  <a:pt x="1738" y="967"/>
                </a:lnTo>
                <a:lnTo>
                  <a:pt x="1782" y="895"/>
                </a:lnTo>
                <a:lnTo>
                  <a:pt x="1817" y="814"/>
                </a:lnTo>
                <a:lnTo>
                  <a:pt x="1841" y="730"/>
                </a:lnTo>
                <a:lnTo>
                  <a:pt x="1855" y="647"/>
                </a:lnTo>
                <a:lnTo>
                  <a:pt x="1859" y="570"/>
                </a:lnTo>
                <a:lnTo>
                  <a:pt x="1852" y="506"/>
                </a:lnTo>
                <a:lnTo>
                  <a:pt x="1830" y="445"/>
                </a:lnTo>
                <a:lnTo>
                  <a:pt x="1742" y="375"/>
                </a:lnTo>
                <a:lnTo>
                  <a:pt x="1672" y="363"/>
                </a:lnTo>
                <a:lnTo>
                  <a:pt x="1663" y="363"/>
                </a:lnTo>
                <a:lnTo>
                  <a:pt x="1651" y="364"/>
                </a:lnTo>
                <a:lnTo>
                  <a:pt x="1590" y="422"/>
                </a:lnTo>
                <a:lnTo>
                  <a:pt x="1641" y="444"/>
                </a:lnTo>
                <a:lnTo>
                  <a:pt x="1654" y="449"/>
                </a:lnTo>
                <a:lnTo>
                  <a:pt x="1662" y="457"/>
                </a:lnTo>
                <a:lnTo>
                  <a:pt x="1668" y="471"/>
                </a:lnTo>
                <a:lnTo>
                  <a:pt x="1676" y="502"/>
                </a:lnTo>
                <a:lnTo>
                  <a:pt x="1680" y="544"/>
                </a:lnTo>
                <a:lnTo>
                  <a:pt x="1678" y="594"/>
                </a:lnTo>
                <a:lnTo>
                  <a:pt x="1661" y="708"/>
                </a:lnTo>
                <a:lnTo>
                  <a:pt x="1633" y="812"/>
                </a:lnTo>
                <a:lnTo>
                  <a:pt x="1584" y="923"/>
                </a:lnTo>
                <a:lnTo>
                  <a:pt x="1552" y="976"/>
                </a:lnTo>
                <a:lnTo>
                  <a:pt x="1475" y="1028"/>
                </a:lnTo>
                <a:lnTo>
                  <a:pt x="1464" y="1028"/>
                </a:lnTo>
                <a:lnTo>
                  <a:pt x="1415" y="977"/>
                </a:lnTo>
                <a:lnTo>
                  <a:pt x="1395" y="878"/>
                </a:lnTo>
                <a:lnTo>
                  <a:pt x="1392" y="823"/>
                </a:lnTo>
                <a:lnTo>
                  <a:pt x="1422" y="823"/>
                </a:lnTo>
                <a:lnTo>
                  <a:pt x="1433" y="809"/>
                </a:lnTo>
                <a:lnTo>
                  <a:pt x="1439" y="795"/>
                </a:lnTo>
                <a:lnTo>
                  <a:pt x="1441" y="776"/>
                </a:lnTo>
                <a:lnTo>
                  <a:pt x="1437" y="753"/>
                </a:lnTo>
                <a:lnTo>
                  <a:pt x="1410" y="696"/>
                </a:lnTo>
                <a:lnTo>
                  <a:pt x="1402" y="688"/>
                </a:lnTo>
                <a:lnTo>
                  <a:pt x="1434" y="579"/>
                </a:lnTo>
                <a:lnTo>
                  <a:pt x="1473" y="495"/>
                </a:lnTo>
                <a:lnTo>
                  <a:pt x="1513" y="432"/>
                </a:lnTo>
                <a:lnTo>
                  <a:pt x="1581" y="356"/>
                </a:lnTo>
                <a:lnTo>
                  <a:pt x="1599" y="340"/>
                </a:lnTo>
                <a:lnTo>
                  <a:pt x="1615" y="322"/>
                </a:lnTo>
                <a:lnTo>
                  <a:pt x="1627" y="305"/>
                </a:lnTo>
                <a:lnTo>
                  <a:pt x="1628" y="289"/>
                </a:lnTo>
                <a:lnTo>
                  <a:pt x="1626" y="280"/>
                </a:lnTo>
                <a:lnTo>
                  <a:pt x="1615" y="273"/>
                </a:lnTo>
                <a:lnTo>
                  <a:pt x="1596" y="269"/>
                </a:lnTo>
                <a:lnTo>
                  <a:pt x="1582" y="268"/>
                </a:lnTo>
                <a:lnTo>
                  <a:pt x="1566" y="268"/>
                </a:lnTo>
                <a:lnTo>
                  <a:pt x="1550" y="269"/>
                </a:lnTo>
                <a:lnTo>
                  <a:pt x="1477" y="289"/>
                </a:lnTo>
                <a:lnTo>
                  <a:pt x="1422" y="321"/>
                </a:lnTo>
                <a:lnTo>
                  <a:pt x="1372" y="365"/>
                </a:lnTo>
                <a:lnTo>
                  <a:pt x="1328" y="421"/>
                </a:lnTo>
                <a:lnTo>
                  <a:pt x="1289" y="489"/>
                </a:lnTo>
                <a:lnTo>
                  <a:pt x="1257" y="568"/>
                </a:lnTo>
                <a:lnTo>
                  <a:pt x="1234" y="646"/>
                </a:lnTo>
                <a:lnTo>
                  <a:pt x="1233" y="647"/>
                </a:lnTo>
                <a:lnTo>
                  <a:pt x="1195" y="648"/>
                </a:lnTo>
                <a:lnTo>
                  <a:pt x="1149" y="650"/>
                </a:lnTo>
                <a:lnTo>
                  <a:pt x="1095" y="653"/>
                </a:lnTo>
                <a:lnTo>
                  <a:pt x="1031" y="659"/>
                </a:lnTo>
                <a:lnTo>
                  <a:pt x="1029" y="657"/>
                </a:lnTo>
                <a:lnTo>
                  <a:pt x="1057" y="532"/>
                </a:lnTo>
                <a:lnTo>
                  <a:pt x="1087" y="422"/>
                </a:lnTo>
                <a:lnTo>
                  <a:pt x="1116" y="325"/>
                </a:lnTo>
                <a:lnTo>
                  <a:pt x="1144" y="242"/>
                </a:lnTo>
                <a:lnTo>
                  <a:pt x="1169" y="176"/>
                </a:lnTo>
                <a:lnTo>
                  <a:pt x="1207" y="97"/>
                </a:lnTo>
                <a:lnTo>
                  <a:pt x="1248" y="50"/>
                </a:lnTo>
                <a:lnTo>
                  <a:pt x="1275" y="33"/>
                </a:lnTo>
                <a:lnTo>
                  <a:pt x="1279" y="23"/>
                </a:lnTo>
                <a:lnTo>
                  <a:pt x="1276" y="15"/>
                </a:lnTo>
                <a:lnTo>
                  <a:pt x="1268" y="7"/>
                </a:lnTo>
                <a:lnTo>
                  <a:pt x="1253" y="1"/>
                </a:lnTo>
                <a:lnTo>
                  <a:pt x="1230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  <xdr:pic>
        <xdr:nvPicPr>
          <xdr:cNvPr id="16" name="docshape3">
            <a:extLst>
              <a:ext uri="{FF2B5EF4-FFF2-40B4-BE49-F238E27FC236}">
                <a16:creationId xmlns:a16="http://schemas.microsoft.com/office/drawing/2014/main" id="{6D963F73-E609-1CE0-6503-925D80780E1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287" y="203"/>
            <a:ext cx="215" cy="1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7" name="docshape4">
            <a:extLst>
              <a:ext uri="{FF2B5EF4-FFF2-40B4-BE49-F238E27FC236}">
                <a16:creationId xmlns:a16="http://schemas.microsoft.com/office/drawing/2014/main" id="{75C91285-0C40-0BD5-489C-724096D1A472}"/>
              </a:ext>
            </a:extLst>
          </xdr:cNvPr>
          <xdr:cNvSpPr>
            <a:spLocks/>
          </xdr:cNvSpPr>
        </xdr:nvSpPr>
        <xdr:spPr bwMode="auto">
          <a:xfrm>
            <a:off x="1134" y="401"/>
            <a:ext cx="312" cy="917"/>
          </a:xfrm>
          <a:custGeom>
            <a:avLst/>
            <a:gdLst>
              <a:gd name="T0" fmla="+- 0 1389 1135"/>
              <a:gd name="T1" fmla="*/ T0 w 312"/>
              <a:gd name="T2" fmla="+- 0 402 402"/>
              <a:gd name="T3" fmla="*/ 402 h 917"/>
              <a:gd name="T4" fmla="+- 0 1309 1135"/>
              <a:gd name="T5" fmla="*/ T4 w 312"/>
              <a:gd name="T6" fmla="+- 0 415 402"/>
              <a:gd name="T7" fmla="*/ 415 h 917"/>
              <a:gd name="T8" fmla="+- 0 1242 1135"/>
              <a:gd name="T9" fmla="*/ T8 w 312"/>
              <a:gd name="T10" fmla="+- 0 473 402"/>
              <a:gd name="T11" fmla="*/ 473 h 917"/>
              <a:gd name="T12" fmla="+- 0 1208 1135"/>
              <a:gd name="T13" fmla="*/ T12 w 312"/>
              <a:gd name="T14" fmla="+- 0 573 402"/>
              <a:gd name="T15" fmla="*/ 573 h 917"/>
              <a:gd name="T16" fmla="+- 0 1192 1135"/>
              <a:gd name="T17" fmla="*/ T16 w 312"/>
              <a:gd name="T18" fmla="+- 0 648 402"/>
              <a:gd name="T19" fmla="*/ 648 h 917"/>
              <a:gd name="T20" fmla="+- 0 1176 1135"/>
              <a:gd name="T21" fmla="*/ T20 w 312"/>
              <a:gd name="T22" fmla="+- 0 730 402"/>
              <a:gd name="T23" fmla="*/ 730 h 917"/>
              <a:gd name="T24" fmla="+- 0 1163 1135"/>
              <a:gd name="T25" fmla="*/ T24 w 312"/>
              <a:gd name="T26" fmla="+- 0 818 402"/>
              <a:gd name="T27" fmla="*/ 818 h 917"/>
              <a:gd name="T28" fmla="+- 0 1151 1135"/>
              <a:gd name="T29" fmla="*/ T28 w 312"/>
              <a:gd name="T30" fmla="+- 0 909 402"/>
              <a:gd name="T31" fmla="*/ 909 h 917"/>
              <a:gd name="T32" fmla="+- 0 1142 1135"/>
              <a:gd name="T33" fmla="*/ T32 w 312"/>
              <a:gd name="T34" fmla="+- 0 1002 402"/>
              <a:gd name="T35" fmla="*/ 1002 h 917"/>
              <a:gd name="T36" fmla="+- 0 1135 1135"/>
              <a:gd name="T37" fmla="*/ T36 w 312"/>
              <a:gd name="T38" fmla="+- 0 1095 402"/>
              <a:gd name="T39" fmla="*/ 1095 h 917"/>
              <a:gd name="T40" fmla="+- 0 1135 1135"/>
              <a:gd name="T41" fmla="*/ T40 w 312"/>
              <a:gd name="T42" fmla="+- 0 1131 402"/>
              <a:gd name="T43" fmla="*/ 1131 h 917"/>
              <a:gd name="T44" fmla="+- 0 1138 1135"/>
              <a:gd name="T45" fmla="*/ T44 w 312"/>
              <a:gd name="T46" fmla="+- 0 1165 402"/>
              <a:gd name="T47" fmla="*/ 1165 h 917"/>
              <a:gd name="T48" fmla="+- 0 1156 1135"/>
              <a:gd name="T49" fmla="*/ T48 w 312"/>
              <a:gd name="T50" fmla="+- 0 1228 402"/>
              <a:gd name="T51" fmla="*/ 1228 h 917"/>
              <a:gd name="T52" fmla="+- 0 1211 1135"/>
              <a:gd name="T53" fmla="*/ T52 w 312"/>
              <a:gd name="T54" fmla="+- 0 1295 402"/>
              <a:gd name="T55" fmla="*/ 1295 h 917"/>
              <a:gd name="T56" fmla="+- 0 1280 1135"/>
              <a:gd name="T57" fmla="*/ T56 w 312"/>
              <a:gd name="T58" fmla="+- 0 1318 402"/>
              <a:gd name="T59" fmla="*/ 1318 h 917"/>
              <a:gd name="T60" fmla="+- 0 1293 1135"/>
              <a:gd name="T61" fmla="*/ T60 w 312"/>
              <a:gd name="T62" fmla="+- 0 1318 402"/>
              <a:gd name="T63" fmla="*/ 1318 h 917"/>
              <a:gd name="T64" fmla="+- 0 1310 1135"/>
              <a:gd name="T65" fmla="*/ T64 w 312"/>
              <a:gd name="T66" fmla="+- 0 1318 402"/>
              <a:gd name="T67" fmla="*/ 1318 h 917"/>
              <a:gd name="T68" fmla="+- 0 1337 1135"/>
              <a:gd name="T69" fmla="*/ T68 w 312"/>
              <a:gd name="T70" fmla="+- 0 1282 402"/>
              <a:gd name="T71" fmla="*/ 1282 h 917"/>
              <a:gd name="T72" fmla="+- 0 1312 1135"/>
              <a:gd name="T73" fmla="*/ T72 w 312"/>
              <a:gd name="T74" fmla="+- 0 1256 402"/>
              <a:gd name="T75" fmla="*/ 1256 h 917"/>
              <a:gd name="T76" fmla="+- 0 1296 1135"/>
              <a:gd name="T77" fmla="*/ T76 w 312"/>
              <a:gd name="T78" fmla="+- 0 1227 402"/>
              <a:gd name="T79" fmla="*/ 1227 h 917"/>
              <a:gd name="T80" fmla="+- 0 1287 1135"/>
              <a:gd name="T81" fmla="*/ T80 w 312"/>
              <a:gd name="T82" fmla="+- 0 1197 402"/>
              <a:gd name="T83" fmla="*/ 1197 h 917"/>
              <a:gd name="T84" fmla="+- 0 1286 1135"/>
              <a:gd name="T85" fmla="*/ T84 w 312"/>
              <a:gd name="T86" fmla="+- 0 1165 402"/>
              <a:gd name="T87" fmla="*/ 1165 h 917"/>
              <a:gd name="T88" fmla="+- 0 1291 1135"/>
              <a:gd name="T89" fmla="*/ T88 w 312"/>
              <a:gd name="T90" fmla="+- 0 1113 402"/>
              <a:gd name="T91" fmla="*/ 1113 h 917"/>
              <a:gd name="T92" fmla="+- 0 1299 1135"/>
              <a:gd name="T93" fmla="*/ T92 w 312"/>
              <a:gd name="T94" fmla="+- 0 1045 402"/>
              <a:gd name="T95" fmla="*/ 1045 h 917"/>
              <a:gd name="T96" fmla="+- 0 1312 1135"/>
              <a:gd name="T97" fmla="*/ T96 w 312"/>
              <a:gd name="T98" fmla="+- 0 960 402"/>
              <a:gd name="T99" fmla="*/ 960 h 917"/>
              <a:gd name="T100" fmla="+- 0 1326 1135"/>
              <a:gd name="T101" fmla="*/ T100 w 312"/>
              <a:gd name="T102" fmla="+- 0 878 402"/>
              <a:gd name="T103" fmla="*/ 878 h 917"/>
              <a:gd name="T104" fmla="+- 0 1341 1135"/>
              <a:gd name="T105" fmla="*/ T104 w 312"/>
              <a:gd name="T106" fmla="+- 0 800 402"/>
              <a:gd name="T107" fmla="*/ 800 h 917"/>
              <a:gd name="T108" fmla="+- 0 1357 1135"/>
              <a:gd name="T109" fmla="*/ T108 w 312"/>
              <a:gd name="T110" fmla="+- 0 726 402"/>
              <a:gd name="T111" fmla="*/ 726 h 917"/>
              <a:gd name="T112" fmla="+- 0 1375 1135"/>
              <a:gd name="T113" fmla="*/ T112 w 312"/>
              <a:gd name="T114" fmla="+- 0 657 402"/>
              <a:gd name="T115" fmla="*/ 657 h 917"/>
              <a:gd name="T116" fmla="+- 0 1394 1135"/>
              <a:gd name="T117" fmla="*/ T116 w 312"/>
              <a:gd name="T118" fmla="+- 0 591 402"/>
              <a:gd name="T119" fmla="*/ 591 h 917"/>
              <a:gd name="T120" fmla="+- 0 1412 1135"/>
              <a:gd name="T121" fmla="*/ T120 w 312"/>
              <a:gd name="T122" fmla="+- 0 531 402"/>
              <a:gd name="T123" fmla="*/ 531 h 917"/>
              <a:gd name="T124" fmla="+- 0 1441 1135"/>
              <a:gd name="T125" fmla="*/ T124 w 312"/>
              <a:gd name="T126" fmla="+- 0 445 402"/>
              <a:gd name="T127" fmla="*/ 445 h 917"/>
              <a:gd name="T128" fmla="+- 0 1446 1135"/>
              <a:gd name="T129" fmla="*/ T128 w 312"/>
              <a:gd name="T130" fmla="+- 0 431 402"/>
              <a:gd name="T131" fmla="*/ 431 h 917"/>
              <a:gd name="T132" fmla="+- 0 1437 1135"/>
              <a:gd name="T133" fmla="*/ T132 w 312"/>
              <a:gd name="T134" fmla="+- 0 419 402"/>
              <a:gd name="T135" fmla="*/ 419 h 917"/>
              <a:gd name="T136" fmla="+- 0 1426 1135"/>
              <a:gd name="T137" fmla="*/ T136 w 312"/>
              <a:gd name="T138" fmla="+- 0 410 402"/>
              <a:gd name="T139" fmla="*/ 410 h 917"/>
              <a:gd name="T140" fmla="+- 0 1410 1135"/>
              <a:gd name="T141" fmla="*/ T140 w 312"/>
              <a:gd name="T142" fmla="+- 0 404 402"/>
              <a:gd name="T143" fmla="*/ 404 h 917"/>
              <a:gd name="T144" fmla="+- 0 1389 1135"/>
              <a:gd name="T145" fmla="*/ T144 w 312"/>
              <a:gd name="T146" fmla="+- 0 402 402"/>
              <a:gd name="T147" fmla="*/ 402 h 917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  <a:cxn ang="0">
                <a:pos x="T53" y="T55"/>
              </a:cxn>
              <a:cxn ang="0">
                <a:pos x="T57" y="T59"/>
              </a:cxn>
              <a:cxn ang="0">
                <a:pos x="T61" y="T63"/>
              </a:cxn>
              <a:cxn ang="0">
                <a:pos x="T65" y="T67"/>
              </a:cxn>
              <a:cxn ang="0">
                <a:pos x="T69" y="T71"/>
              </a:cxn>
              <a:cxn ang="0">
                <a:pos x="T73" y="T75"/>
              </a:cxn>
              <a:cxn ang="0">
                <a:pos x="T77" y="T79"/>
              </a:cxn>
              <a:cxn ang="0">
                <a:pos x="T81" y="T83"/>
              </a:cxn>
              <a:cxn ang="0">
                <a:pos x="T85" y="T87"/>
              </a:cxn>
              <a:cxn ang="0">
                <a:pos x="T89" y="T91"/>
              </a:cxn>
              <a:cxn ang="0">
                <a:pos x="T93" y="T95"/>
              </a:cxn>
              <a:cxn ang="0">
                <a:pos x="T97" y="T99"/>
              </a:cxn>
              <a:cxn ang="0">
                <a:pos x="T101" y="T103"/>
              </a:cxn>
              <a:cxn ang="0">
                <a:pos x="T105" y="T107"/>
              </a:cxn>
              <a:cxn ang="0">
                <a:pos x="T109" y="T111"/>
              </a:cxn>
              <a:cxn ang="0">
                <a:pos x="T113" y="T115"/>
              </a:cxn>
              <a:cxn ang="0">
                <a:pos x="T117" y="T119"/>
              </a:cxn>
              <a:cxn ang="0">
                <a:pos x="T121" y="T123"/>
              </a:cxn>
              <a:cxn ang="0">
                <a:pos x="T125" y="T127"/>
              </a:cxn>
              <a:cxn ang="0">
                <a:pos x="T129" y="T131"/>
              </a:cxn>
              <a:cxn ang="0">
                <a:pos x="T133" y="T135"/>
              </a:cxn>
              <a:cxn ang="0">
                <a:pos x="T137" y="T139"/>
              </a:cxn>
              <a:cxn ang="0">
                <a:pos x="T141" y="T143"/>
              </a:cxn>
              <a:cxn ang="0">
                <a:pos x="T145" y="T147"/>
              </a:cxn>
            </a:cxnLst>
            <a:rect l="0" t="0" r="r" b="b"/>
            <a:pathLst>
              <a:path w="312" h="917">
                <a:moveTo>
                  <a:pt x="254" y="0"/>
                </a:moveTo>
                <a:lnTo>
                  <a:pt x="174" y="13"/>
                </a:lnTo>
                <a:lnTo>
                  <a:pt x="107" y="71"/>
                </a:lnTo>
                <a:lnTo>
                  <a:pt x="73" y="171"/>
                </a:lnTo>
                <a:lnTo>
                  <a:pt x="57" y="246"/>
                </a:lnTo>
                <a:lnTo>
                  <a:pt x="41" y="328"/>
                </a:lnTo>
                <a:lnTo>
                  <a:pt x="28" y="416"/>
                </a:lnTo>
                <a:lnTo>
                  <a:pt x="16" y="507"/>
                </a:lnTo>
                <a:lnTo>
                  <a:pt x="7" y="600"/>
                </a:lnTo>
                <a:lnTo>
                  <a:pt x="0" y="693"/>
                </a:lnTo>
                <a:lnTo>
                  <a:pt x="0" y="729"/>
                </a:lnTo>
                <a:lnTo>
                  <a:pt x="3" y="763"/>
                </a:lnTo>
                <a:lnTo>
                  <a:pt x="21" y="826"/>
                </a:lnTo>
                <a:lnTo>
                  <a:pt x="76" y="893"/>
                </a:lnTo>
                <a:lnTo>
                  <a:pt x="145" y="916"/>
                </a:lnTo>
                <a:lnTo>
                  <a:pt x="158" y="916"/>
                </a:lnTo>
                <a:lnTo>
                  <a:pt x="175" y="916"/>
                </a:lnTo>
                <a:lnTo>
                  <a:pt x="202" y="880"/>
                </a:lnTo>
                <a:lnTo>
                  <a:pt x="177" y="854"/>
                </a:lnTo>
                <a:lnTo>
                  <a:pt x="161" y="825"/>
                </a:lnTo>
                <a:lnTo>
                  <a:pt x="152" y="795"/>
                </a:lnTo>
                <a:lnTo>
                  <a:pt x="151" y="763"/>
                </a:lnTo>
                <a:lnTo>
                  <a:pt x="156" y="711"/>
                </a:lnTo>
                <a:lnTo>
                  <a:pt x="164" y="643"/>
                </a:lnTo>
                <a:lnTo>
                  <a:pt x="177" y="558"/>
                </a:lnTo>
                <a:lnTo>
                  <a:pt x="191" y="476"/>
                </a:lnTo>
                <a:lnTo>
                  <a:pt x="206" y="398"/>
                </a:lnTo>
                <a:lnTo>
                  <a:pt x="222" y="324"/>
                </a:lnTo>
                <a:lnTo>
                  <a:pt x="240" y="255"/>
                </a:lnTo>
                <a:lnTo>
                  <a:pt x="259" y="189"/>
                </a:lnTo>
                <a:lnTo>
                  <a:pt x="277" y="129"/>
                </a:lnTo>
                <a:lnTo>
                  <a:pt x="306" y="43"/>
                </a:lnTo>
                <a:lnTo>
                  <a:pt x="311" y="29"/>
                </a:lnTo>
                <a:lnTo>
                  <a:pt x="302" y="17"/>
                </a:lnTo>
                <a:lnTo>
                  <a:pt x="291" y="8"/>
                </a:lnTo>
                <a:lnTo>
                  <a:pt x="275" y="2"/>
                </a:lnTo>
                <a:lnTo>
                  <a:pt x="254" y="0"/>
                </a:lnTo>
                <a:close/>
              </a:path>
            </a:pathLst>
          </a:custGeom>
          <a:solidFill>
            <a:srgbClr val="C2D53B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s-E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5"/>
  <sheetViews>
    <sheetView showGridLines="0" zoomScaleNormal="100" zoomScaleSheetLayoutView="100" workbookViewId="0">
      <selection activeCell="E15" sqref="E15"/>
    </sheetView>
  </sheetViews>
  <sheetFormatPr baseColWidth="10" defaultColWidth="5.73046875" defaultRowHeight="15" customHeight="1" x14ac:dyDescent="0.45"/>
  <cols>
    <col min="1" max="16384" width="5.73046875" style="2"/>
  </cols>
  <sheetData>
    <row r="1" spans="1:15" ht="15" customHeight="1" x14ac:dyDescent="0.45">
      <c r="O1" s="1" t="s">
        <v>68</v>
      </c>
    </row>
    <row r="2" spans="1:15" ht="15" customHeight="1" x14ac:dyDescent="0.45">
      <c r="O2" s="1" t="str">
        <f>CONCATENATE("Solicitante: ",D8)</f>
        <v xml:space="preserve">Solicitante: </v>
      </c>
    </row>
    <row r="3" spans="1:15" ht="15" customHeight="1" x14ac:dyDescent="0.45">
      <c r="O3" s="1" t="str">
        <f>CONCATENATE("Proyecto: ",D13)</f>
        <v xml:space="preserve">Proyecto: </v>
      </c>
    </row>
    <row r="5" spans="1:15" ht="15" customHeight="1" thickBot="1" x14ac:dyDescent="0.5"/>
    <row r="6" spans="1:15" ht="15" customHeight="1" thickBot="1" x14ac:dyDescent="0.5">
      <c r="A6" s="77" t="s">
        <v>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</row>
    <row r="7" spans="1:15" ht="15" customHeight="1" x14ac:dyDescent="0.45">
      <c r="A7" s="83" t="s">
        <v>2</v>
      </c>
      <c r="B7" s="84"/>
      <c r="C7" s="85"/>
      <c r="D7" s="89"/>
      <c r="E7" s="90"/>
      <c r="F7" s="90"/>
      <c r="G7" s="90"/>
      <c r="H7" s="90"/>
      <c r="I7" s="90"/>
      <c r="J7" s="90"/>
      <c r="K7" s="90"/>
      <c r="L7" s="90"/>
      <c r="M7" s="90"/>
      <c r="N7" s="90"/>
      <c r="O7" s="91"/>
    </row>
    <row r="8" spans="1:15" ht="15" customHeight="1" thickBot="1" x14ac:dyDescent="0.5">
      <c r="A8" s="86" t="s">
        <v>3</v>
      </c>
      <c r="B8" s="87"/>
      <c r="C8" s="88"/>
      <c r="D8" s="92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</row>
    <row r="9" spans="1:15" ht="15" customHeight="1" thickBot="1" x14ac:dyDescent="0.5"/>
    <row r="10" spans="1:15" ht="15" customHeight="1" thickBot="1" x14ac:dyDescent="0.5">
      <c r="A10" s="77" t="s">
        <v>67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9"/>
    </row>
    <row r="11" spans="1:15" ht="15" customHeight="1" x14ac:dyDescent="0.45">
      <c r="A11" s="95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7"/>
    </row>
    <row r="12" spans="1:15" ht="15" customHeight="1" x14ac:dyDescent="0.45">
      <c r="A12" s="98"/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100"/>
    </row>
    <row r="13" spans="1:15" ht="15" customHeight="1" thickBot="1" x14ac:dyDescent="0.5">
      <c r="A13" s="80" t="s">
        <v>3</v>
      </c>
      <c r="B13" s="81"/>
      <c r="C13" s="82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4"/>
    </row>
    <row r="18" spans="16:16" ht="15" customHeight="1" x14ac:dyDescent="0.45">
      <c r="P18" s="51"/>
    </row>
    <row r="48" spans="15:15" ht="15" customHeight="1" x14ac:dyDescent="0.45">
      <c r="O48" s="1" t="s">
        <v>0</v>
      </c>
    </row>
    <row r="49" spans="15:15" ht="15" customHeight="1" x14ac:dyDescent="0.45">
      <c r="O49" s="3" t="s">
        <v>1</v>
      </c>
    </row>
    <row r="50" spans="15:15" ht="15" customHeight="1" x14ac:dyDescent="0.45">
      <c r="O50" s="3" t="s">
        <v>5</v>
      </c>
    </row>
    <row r="65" s="2" customFormat="1" ht="15" customHeight="1" x14ac:dyDescent="0.45"/>
  </sheetData>
  <sheetProtection selectLockedCells="1"/>
  <mergeCells count="9">
    <mergeCell ref="A6:O6"/>
    <mergeCell ref="A10:O10"/>
    <mergeCell ref="A13:C13"/>
    <mergeCell ref="A7:C7"/>
    <mergeCell ref="A8:C8"/>
    <mergeCell ref="D7:O7"/>
    <mergeCell ref="D8:O8"/>
    <mergeCell ref="A11:O12"/>
    <mergeCell ref="D13:O13"/>
  </mergeCells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36"/>
  <sheetViews>
    <sheetView showGridLines="0" tabSelected="1" zoomScaleNormal="100" zoomScaleSheetLayoutView="100" workbookViewId="0">
      <selection activeCell="R12" sqref="R12"/>
    </sheetView>
  </sheetViews>
  <sheetFormatPr baseColWidth="10" defaultColWidth="5.73046875" defaultRowHeight="15" customHeight="1" x14ac:dyDescent="0.45"/>
  <cols>
    <col min="1" max="1" width="5.73046875" style="2" customWidth="1"/>
    <col min="2" max="17" width="5.73046875" style="2"/>
    <col min="18" max="19" width="17.1328125" style="2" customWidth="1"/>
    <col min="20" max="16384" width="5.73046875" style="2"/>
  </cols>
  <sheetData>
    <row r="1" spans="1:19" ht="15" customHeight="1" x14ac:dyDescent="0.45">
      <c r="S1" s="1" t="str">
        <f>DATOS!O1</f>
        <v>Modalidad 2: Solicitud Programa de actuaciones no económicas de apoyo a la I+D</v>
      </c>
    </row>
    <row r="2" spans="1:19" ht="15" customHeight="1" x14ac:dyDescent="0.45">
      <c r="S2" s="1" t="str">
        <f>DATOS!O2</f>
        <v xml:space="preserve">Solicitante: </v>
      </c>
    </row>
    <row r="3" spans="1:19" ht="15" customHeight="1" x14ac:dyDescent="0.45">
      <c r="S3" s="1" t="str">
        <f>DATOS!O3</f>
        <v xml:space="preserve">Proyecto: </v>
      </c>
    </row>
    <row r="4" spans="1:19" ht="15" customHeight="1" thickBot="1" x14ac:dyDescent="0.5"/>
    <row r="5" spans="1:19" ht="15" customHeight="1" thickBot="1" x14ac:dyDescent="0.5">
      <c r="A5" s="77" t="s">
        <v>103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9"/>
    </row>
    <row r="6" spans="1:19" ht="15" customHeight="1" thickBot="1" x14ac:dyDescent="0.5"/>
    <row r="7" spans="1:19" ht="15" customHeight="1" thickBot="1" x14ac:dyDescent="0.5">
      <c r="B7" s="103" t="s">
        <v>16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55" t="s">
        <v>13</v>
      </c>
      <c r="S7" s="56" t="s">
        <v>14</v>
      </c>
    </row>
    <row r="8" spans="1:19" ht="15" customHeight="1" x14ac:dyDescent="0.45">
      <c r="A8" s="10" t="s">
        <v>104</v>
      </c>
      <c r="B8" s="101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53"/>
      <c r="S8" s="73"/>
    </row>
    <row r="9" spans="1:19" ht="15" customHeight="1" x14ac:dyDescent="0.45">
      <c r="A9" s="11" t="s">
        <v>105</v>
      </c>
      <c r="B9" s="113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43"/>
      <c r="S9" s="74"/>
    </row>
    <row r="10" spans="1:19" ht="15" customHeight="1" x14ac:dyDescent="0.45">
      <c r="A10" s="11" t="s">
        <v>106</v>
      </c>
      <c r="B10" s="113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43"/>
      <c r="S10" s="74"/>
    </row>
    <row r="11" spans="1:19" ht="15" customHeight="1" x14ac:dyDescent="0.45">
      <c r="A11" s="11" t="s">
        <v>107</v>
      </c>
      <c r="B11" s="113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43"/>
      <c r="S11" s="74"/>
    </row>
    <row r="12" spans="1:19" ht="15" customHeight="1" thickBot="1" x14ac:dyDescent="0.5">
      <c r="A12" s="12" t="s">
        <v>108</v>
      </c>
      <c r="B12" s="112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42"/>
      <c r="S12" s="75"/>
    </row>
    <row r="13" spans="1:19" ht="15" customHeight="1" x14ac:dyDescent="0.45">
      <c r="R13" s="41" t="s">
        <v>18</v>
      </c>
      <c r="S13" s="52">
        <f>SUM(S8:S12)</f>
        <v>0</v>
      </c>
    </row>
    <row r="14" spans="1:19" ht="15" customHeight="1" thickBot="1" x14ac:dyDescent="0.5"/>
    <row r="15" spans="1:19" ht="15" customHeight="1" thickBot="1" x14ac:dyDescent="0.5">
      <c r="A15" s="77" t="s">
        <v>58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9"/>
    </row>
    <row r="16" spans="1:19" ht="15" customHeight="1" thickBot="1" x14ac:dyDescent="0.5"/>
    <row r="17" spans="1:19" ht="15" customHeight="1" thickBot="1" x14ac:dyDescent="0.5">
      <c r="B17" s="105" t="s">
        <v>16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39" t="s">
        <v>13</v>
      </c>
      <c r="S17" s="9" t="s">
        <v>14</v>
      </c>
    </row>
    <row r="18" spans="1:19" ht="15" customHeight="1" x14ac:dyDescent="0.45">
      <c r="A18" s="10" t="s">
        <v>59</v>
      </c>
      <c r="B18" s="107"/>
      <c r="C18" s="102"/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2"/>
      <c r="O18" s="102"/>
      <c r="P18" s="102"/>
      <c r="Q18" s="102"/>
      <c r="R18" s="53"/>
      <c r="S18" s="73"/>
    </row>
    <row r="19" spans="1:19" ht="15" customHeight="1" x14ac:dyDescent="0.45">
      <c r="A19" s="11" t="s">
        <v>60</v>
      </c>
      <c r="B19" s="108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43"/>
      <c r="S19" s="74"/>
    </row>
    <row r="20" spans="1:19" ht="15" customHeight="1" x14ac:dyDescent="0.45">
      <c r="A20" s="11" t="s">
        <v>61</v>
      </c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43"/>
      <c r="S20" s="74"/>
    </row>
    <row r="21" spans="1:19" ht="15" customHeight="1" x14ac:dyDescent="0.45">
      <c r="A21" s="11" t="s">
        <v>62</v>
      </c>
      <c r="B21" s="108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43"/>
      <c r="S21" s="74"/>
    </row>
    <row r="22" spans="1:19" ht="15" customHeight="1" thickBot="1" x14ac:dyDescent="0.5">
      <c r="A22" s="12" t="s">
        <v>63</v>
      </c>
      <c r="B22" s="110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42"/>
      <c r="S22" s="75"/>
    </row>
    <row r="23" spans="1:19" ht="15" customHeight="1" x14ac:dyDescent="0.45">
      <c r="R23" s="41" t="s">
        <v>18</v>
      </c>
      <c r="S23" s="40">
        <f>SUM(S18:S22)</f>
        <v>0</v>
      </c>
    </row>
    <row r="24" spans="1:19" ht="15" customHeight="1" thickBot="1" x14ac:dyDescent="0.5">
      <c r="R24" s="41"/>
      <c r="S24" s="52"/>
    </row>
    <row r="25" spans="1:19" ht="15" customHeight="1" thickBot="1" x14ac:dyDescent="0.5">
      <c r="A25" s="77" t="s">
        <v>69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9"/>
    </row>
    <row r="26" spans="1:19" ht="15" customHeight="1" thickBot="1" x14ac:dyDescent="0.5"/>
    <row r="27" spans="1:19" ht="15" customHeight="1" thickBot="1" x14ac:dyDescent="0.5">
      <c r="B27" s="105" t="s">
        <v>16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39" t="s">
        <v>13</v>
      </c>
      <c r="S27" s="9" t="s">
        <v>14</v>
      </c>
    </row>
    <row r="28" spans="1:19" ht="15" customHeight="1" x14ac:dyDescent="0.45">
      <c r="A28" s="10" t="s">
        <v>70</v>
      </c>
      <c r="B28" s="107"/>
      <c r="C28" s="102"/>
      <c r="D28" s="102"/>
      <c r="E28" s="102"/>
      <c r="F28" s="102"/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53"/>
      <c r="S28" s="73"/>
    </row>
    <row r="29" spans="1:19" ht="15" customHeight="1" x14ac:dyDescent="0.45">
      <c r="A29" s="11" t="s">
        <v>71</v>
      </c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43"/>
      <c r="S29" s="74"/>
    </row>
    <row r="30" spans="1:19" ht="15" customHeight="1" x14ac:dyDescent="0.45">
      <c r="A30" s="11" t="s">
        <v>72</v>
      </c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43"/>
      <c r="S30" s="74"/>
    </row>
    <row r="31" spans="1:19" ht="15" customHeight="1" x14ac:dyDescent="0.45">
      <c r="A31" s="11" t="s">
        <v>73</v>
      </c>
      <c r="B31" s="108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43"/>
      <c r="S31" s="74"/>
    </row>
    <row r="32" spans="1:19" ht="15" customHeight="1" thickBot="1" x14ac:dyDescent="0.5">
      <c r="A32" s="12" t="s">
        <v>74</v>
      </c>
      <c r="B32" s="110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42"/>
      <c r="S32" s="75"/>
    </row>
    <row r="33" spans="18:19" ht="15" customHeight="1" x14ac:dyDescent="0.45">
      <c r="R33" s="41" t="s">
        <v>18</v>
      </c>
      <c r="S33" s="40">
        <f>SUM(S28:S32)</f>
        <v>0</v>
      </c>
    </row>
    <row r="34" spans="18:19" ht="15" customHeight="1" x14ac:dyDescent="0.45">
      <c r="S34" s="1" t="s">
        <v>0</v>
      </c>
    </row>
    <row r="35" spans="18:19" ht="15" customHeight="1" x14ac:dyDescent="0.45">
      <c r="S35" s="3" t="s">
        <v>1</v>
      </c>
    </row>
    <row r="36" spans="18:19" ht="15" customHeight="1" x14ac:dyDescent="0.45">
      <c r="S36" s="3" t="s">
        <v>6</v>
      </c>
    </row>
  </sheetData>
  <sheetProtection selectLockedCells="1"/>
  <mergeCells count="21">
    <mergeCell ref="B28:Q28"/>
    <mergeCell ref="B29:Q29"/>
    <mergeCell ref="B30:Q30"/>
    <mergeCell ref="B31:Q31"/>
    <mergeCell ref="B32:Q32"/>
    <mergeCell ref="A5:S5"/>
    <mergeCell ref="B8:Q8"/>
    <mergeCell ref="B7:Q7"/>
    <mergeCell ref="A25:S25"/>
    <mergeCell ref="B27:Q27"/>
    <mergeCell ref="A15:S15"/>
    <mergeCell ref="B17:Q17"/>
    <mergeCell ref="B18:Q18"/>
    <mergeCell ref="B19:Q19"/>
    <mergeCell ref="B20:Q20"/>
    <mergeCell ref="B21:Q21"/>
    <mergeCell ref="B22:Q22"/>
    <mergeCell ref="B12:Q12"/>
    <mergeCell ref="B11:Q11"/>
    <mergeCell ref="B9:Q9"/>
    <mergeCell ref="B10:Q10"/>
  </mergeCells>
  <conditionalFormatting sqref="S8:S12">
    <cfRule type="expression" dxfId="12" priority="5">
      <formula>OR($B8="",$R8="")</formula>
    </cfRule>
  </conditionalFormatting>
  <conditionalFormatting sqref="S18:S22">
    <cfRule type="expression" dxfId="11" priority="3">
      <formula>OR($B18="",$R18="")</formula>
    </cfRule>
  </conditionalFormatting>
  <conditionalFormatting sqref="S28:S32">
    <cfRule type="expression" dxfId="10" priority="1">
      <formula>OR($B28="",$R28="")</formula>
    </cfRule>
  </conditionalFormatting>
  <pageMargins left="0.59055118110236227" right="0.59055118110236227" top="0.59055118110236227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showGridLines="0" zoomScaleNormal="100" zoomScaleSheetLayoutView="100" workbookViewId="0">
      <selection activeCell="G23" sqref="G23"/>
    </sheetView>
  </sheetViews>
  <sheetFormatPr baseColWidth="10" defaultColWidth="5.73046875" defaultRowHeight="15" customHeight="1" x14ac:dyDescent="0.45"/>
  <cols>
    <col min="1" max="1" width="8.1328125" style="2" bestFit="1" customWidth="1"/>
    <col min="2" max="3" width="13.265625" style="2" customWidth="1"/>
    <col min="4" max="19" width="5.73046875" style="2"/>
    <col min="20" max="20" width="7.59765625" style="2" customWidth="1"/>
    <col min="21" max="16384" width="5.73046875" style="2"/>
  </cols>
  <sheetData>
    <row r="1" spans="1:24" ht="15" customHeight="1" x14ac:dyDescent="0.45">
      <c r="T1" s="1" t="str">
        <f>DATOS!O1</f>
        <v>Modalidad 2: Solicitud Programa de actuaciones no económicas de apoyo a la I+D</v>
      </c>
    </row>
    <row r="2" spans="1:24" ht="15" customHeight="1" x14ac:dyDescent="0.45">
      <c r="T2" s="1" t="str">
        <f>DATOS!O2</f>
        <v xml:space="preserve">Solicitante: </v>
      </c>
    </row>
    <row r="3" spans="1:24" ht="15" customHeight="1" x14ac:dyDescent="0.45">
      <c r="T3" s="1" t="str">
        <f>DATOS!O3</f>
        <v xml:space="preserve">Proyecto: </v>
      </c>
    </row>
    <row r="5" spans="1:24" ht="15" customHeight="1" thickBot="1" x14ac:dyDescent="0.5"/>
    <row r="6" spans="1:24" ht="15" customHeight="1" thickBot="1" x14ac:dyDescent="0.5">
      <c r="A6" s="77" t="s">
        <v>75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9"/>
    </row>
    <row r="7" spans="1:24" ht="15" customHeight="1" thickBot="1" x14ac:dyDescent="0.5"/>
    <row r="8" spans="1:24" s="4" customFormat="1" ht="41.25" customHeight="1" thickBot="1" x14ac:dyDescent="0.5">
      <c r="B8" s="62" t="s">
        <v>99</v>
      </c>
      <c r="C8" s="54" t="s">
        <v>100</v>
      </c>
      <c r="D8" s="131" t="s">
        <v>9</v>
      </c>
      <c r="E8" s="131"/>
      <c r="F8" s="131" t="s">
        <v>7</v>
      </c>
      <c r="G8" s="131"/>
      <c r="H8" s="131" t="s">
        <v>8</v>
      </c>
      <c r="I8" s="131"/>
      <c r="J8" s="131"/>
      <c r="K8" s="131" t="s">
        <v>10</v>
      </c>
      <c r="L8" s="131"/>
      <c r="M8" s="131"/>
      <c r="N8" s="131"/>
      <c r="O8" s="131"/>
      <c r="P8" s="131"/>
      <c r="Q8" s="132" t="s">
        <v>19</v>
      </c>
      <c r="R8" s="133"/>
      <c r="S8" s="116" t="s">
        <v>11</v>
      </c>
      <c r="T8" s="117"/>
    </row>
    <row r="9" spans="1:24" ht="15" customHeight="1" x14ac:dyDescent="0.45">
      <c r="A9" s="6" t="s">
        <v>45</v>
      </c>
      <c r="B9" s="65"/>
      <c r="C9" s="66"/>
      <c r="D9" s="102"/>
      <c r="E9" s="102"/>
      <c r="F9" s="127" t="str">
        <f>UPPER(CONCATENATE(LEFT(B9,2),LEFT(C9,2),LEFT(D9,1)))</f>
        <v/>
      </c>
      <c r="G9" s="128"/>
      <c r="H9" s="126"/>
      <c r="I9" s="126"/>
      <c r="J9" s="126"/>
      <c r="K9" s="102"/>
      <c r="L9" s="102"/>
      <c r="M9" s="102"/>
      <c r="N9" s="102"/>
      <c r="O9" s="102"/>
      <c r="P9" s="102"/>
      <c r="Q9" s="125"/>
      <c r="R9" s="125"/>
      <c r="S9" s="118"/>
      <c r="T9" s="119"/>
      <c r="X9" s="2">
        <v>50</v>
      </c>
    </row>
    <row r="10" spans="1:24" ht="15" customHeight="1" x14ac:dyDescent="0.45">
      <c r="A10" s="7" t="s">
        <v>46</v>
      </c>
      <c r="B10" s="63"/>
      <c r="C10" s="64"/>
      <c r="D10" s="109"/>
      <c r="E10" s="109"/>
      <c r="F10" s="129" t="str">
        <f>UPPER(CONCATENATE(LEFT(B10,2),LEFT(C10,2),LEFT(D10,1)))</f>
        <v/>
      </c>
      <c r="G10" s="130"/>
      <c r="H10" s="115"/>
      <c r="I10" s="115"/>
      <c r="J10" s="115"/>
      <c r="K10" s="109"/>
      <c r="L10" s="109"/>
      <c r="M10" s="109"/>
      <c r="N10" s="109"/>
      <c r="O10" s="109"/>
      <c r="P10" s="109"/>
      <c r="Q10" s="124"/>
      <c r="R10" s="124"/>
      <c r="S10" s="120"/>
      <c r="T10" s="121"/>
    </row>
    <row r="11" spans="1:24" ht="15" customHeight="1" x14ac:dyDescent="0.45">
      <c r="A11" s="7" t="s">
        <v>47</v>
      </c>
      <c r="B11" s="63"/>
      <c r="C11" s="64"/>
      <c r="D11" s="109"/>
      <c r="E11" s="109"/>
      <c r="F11" s="129" t="str">
        <f t="shared" ref="F11:F17" si="0">UPPER(CONCATENATE(LEFT(B11,2),LEFT(C11,2),LEFT(D11,1)))</f>
        <v/>
      </c>
      <c r="G11" s="130"/>
      <c r="H11" s="115"/>
      <c r="I11" s="115"/>
      <c r="J11" s="115"/>
      <c r="K11" s="109"/>
      <c r="L11" s="109"/>
      <c r="M11" s="109"/>
      <c r="N11" s="109"/>
      <c r="O11" s="109"/>
      <c r="P11" s="109"/>
      <c r="Q11" s="124"/>
      <c r="R11" s="124"/>
      <c r="S11" s="120"/>
      <c r="T11" s="121"/>
    </row>
    <row r="12" spans="1:24" ht="15" customHeight="1" x14ac:dyDescent="0.45">
      <c r="A12" s="7" t="s">
        <v>48</v>
      </c>
      <c r="B12" s="63"/>
      <c r="C12" s="64"/>
      <c r="D12" s="109"/>
      <c r="E12" s="109"/>
      <c r="F12" s="129" t="str">
        <f t="shared" si="0"/>
        <v/>
      </c>
      <c r="G12" s="130"/>
      <c r="H12" s="115"/>
      <c r="I12" s="115"/>
      <c r="J12" s="115"/>
      <c r="K12" s="109"/>
      <c r="L12" s="109"/>
      <c r="M12" s="109"/>
      <c r="N12" s="109"/>
      <c r="O12" s="109"/>
      <c r="P12" s="109"/>
      <c r="Q12" s="124"/>
      <c r="R12" s="124"/>
      <c r="S12" s="120"/>
      <c r="T12" s="121"/>
    </row>
    <row r="13" spans="1:24" ht="15" customHeight="1" x14ac:dyDescent="0.45">
      <c r="A13" s="7" t="s">
        <v>49</v>
      </c>
      <c r="B13" s="63"/>
      <c r="C13" s="64"/>
      <c r="D13" s="109"/>
      <c r="E13" s="109"/>
      <c r="F13" s="129" t="str">
        <f t="shared" si="0"/>
        <v/>
      </c>
      <c r="G13" s="130"/>
      <c r="H13" s="115"/>
      <c r="I13" s="115"/>
      <c r="J13" s="115"/>
      <c r="K13" s="109"/>
      <c r="L13" s="109"/>
      <c r="M13" s="109"/>
      <c r="N13" s="109"/>
      <c r="O13" s="109"/>
      <c r="P13" s="109"/>
      <c r="Q13" s="124"/>
      <c r="R13" s="124"/>
      <c r="S13" s="120"/>
      <c r="T13" s="121"/>
    </row>
    <row r="14" spans="1:24" ht="15" customHeight="1" x14ac:dyDescent="0.45">
      <c r="A14" s="7" t="s">
        <v>50</v>
      </c>
      <c r="B14" s="63"/>
      <c r="C14" s="64"/>
      <c r="D14" s="109"/>
      <c r="E14" s="109"/>
      <c r="F14" s="129" t="str">
        <f t="shared" si="0"/>
        <v/>
      </c>
      <c r="G14" s="130"/>
      <c r="H14" s="115"/>
      <c r="I14" s="115"/>
      <c r="J14" s="115"/>
      <c r="K14" s="109"/>
      <c r="L14" s="109"/>
      <c r="M14" s="109"/>
      <c r="N14" s="109"/>
      <c r="O14" s="109"/>
      <c r="P14" s="109"/>
      <c r="Q14" s="124"/>
      <c r="R14" s="124"/>
      <c r="S14" s="120"/>
      <c r="T14" s="121"/>
    </row>
    <row r="15" spans="1:24" ht="15" customHeight="1" x14ac:dyDescent="0.45">
      <c r="A15" s="7" t="s">
        <v>51</v>
      </c>
      <c r="B15" s="63"/>
      <c r="C15" s="64"/>
      <c r="D15" s="109"/>
      <c r="E15" s="109"/>
      <c r="F15" s="129" t="str">
        <f t="shared" si="0"/>
        <v/>
      </c>
      <c r="G15" s="130"/>
      <c r="H15" s="115"/>
      <c r="I15" s="115"/>
      <c r="J15" s="115"/>
      <c r="K15" s="109"/>
      <c r="L15" s="109"/>
      <c r="M15" s="109"/>
      <c r="N15" s="109"/>
      <c r="O15" s="109"/>
      <c r="P15" s="109"/>
      <c r="Q15" s="124"/>
      <c r="R15" s="124"/>
      <c r="S15" s="120"/>
      <c r="T15" s="121"/>
    </row>
    <row r="16" spans="1:24" ht="15" customHeight="1" x14ac:dyDescent="0.45">
      <c r="A16" s="7" t="s">
        <v>52</v>
      </c>
      <c r="B16" s="63"/>
      <c r="C16" s="64"/>
      <c r="D16" s="109"/>
      <c r="E16" s="109"/>
      <c r="F16" s="129" t="str">
        <f t="shared" si="0"/>
        <v/>
      </c>
      <c r="G16" s="130"/>
      <c r="H16" s="115"/>
      <c r="I16" s="115"/>
      <c r="J16" s="115"/>
      <c r="K16" s="109"/>
      <c r="L16" s="109"/>
      <c r="M16" s="109"/>
      <c r="N16" s="109"/>
      <c r="O16" s="109"/>
      <c r="P16" s="109"/>
      <c r="Q16" s="124"/>
      <c r="R16" s="124"/>
      <c r="S16" s="120"/>
      <c r="T16" s="121"/>
    </row>
    <row r="17" spans="1:20" ht="15" customHeight="1" x14ac:dyDescent="0.45">
      <c r="A17" s="7" t="s">
        <v>53</v>
      </c>
      <c r="B17" s="63"/>
      <c r="C17" s="64"/>
      <c r="D17" s="109"/>
      <c r="E17" s="109"/>
      <c r="F17" s="129" t="str">
        <f t="shared" si="0"/>
        <v/>
      </c>
      <c r="G17" s="130"/>
      <c r="H17" s="115"/>
      <c r="I17" s="115"/>
      <c r="J17" s="115"/>
      <c r="K17" s="109"/>
      <c r="L17" s="109"/>
      <c r="M17" s="109"/>
      <c r="N17" s="109"/>
      <c r="O17" s="109"/>
      <c r="P17" s="109"/>
      <c r="Q17" s="124"/>
      <c r="R17" s="124"/>
      <c r="S17" s="120"/>
      <c r="T17" s="121"/>
    </row>
    <row r="18" spans="1:20" ht="15" customHeight="1" thickBot="1" x14ac:dyDescent="0.5">
      <c r="A18" s="8" t="s">
        <v>54</v>
      </c>
      <c r="B18" s="67"/>
      <c r="C18" s="68"/>
      <c r="D18" s="111"/>
      <c r="E18" s="111"/>
      <c r="F18" s="135" t="str">
        <f>UPPER(CONCATENATE(LEFT(B18,2),LEFT(C18,2),LEFT(D18,1)))</f>
        <v/>
      </c>
      <c r="G18" s="136"/>
      <c r="H18" s="134"/>
      <c r="I18" s="134"/>
      <c r="J18" s="134"/>
      <c r="K18" s="111"/>
      <c r="L18" s="111"/>
      <c r="M18" s="111"/>
      <c r="N18" s="111"/>
      <c r="O18" s="111"/>
      <c r="P18" s="111"/>
      <c r="Q18" s="114"/>
      <c r="R18" s="114"/>
      <c r="S18" s="122"/>
      <c r="T18" s="123"/>
    </row>
    <row r="29" spans="1:20" ht="15" customHeight="1" x14ac:dyDescent="0.45">
      <c r="T29" s="1" t="s">
        <v>0</v>
      </c>
    </row>
    <row r="30" spans="1:20" ht="15" customHeight="1" x14ac:dyDescent="0.45">
      <c r="T30" s="3" t="s">
        <v>1</v>
      </c>
    </row>
    <row r="31" spans="1:20" ht="15" customHeight="1" x14ac:dyDescent="0.45">
      <c r="T31" s="3" t="s">
        <v>12</v>
      </c>
    </row>
  </sheetData>
  <mergeCells count="67">
    <mergeCell ref="H17:J17"/>
    <mergeCell ref="H18:J18"/>
    <mergeCell ref="F17:G17"/>
    <mergeCell ref="F18:G18"/>
    <mergeCell ref="D17:E17"/>
    <mergeCell ref="D18:E18"/>
    <mergeCell ref="H15:J15"/>
    <mergeCell ref="H16:J16"/>
    <mergeCell ref="F12:G12"/>
    <mergeCell ref="F13:G13"/>
    <mergeCell ref="F14:G14"/>
    <mergeCell ref="F15:G15"/>
    <mergeCell ref="F16:G16"/>
    <mergeCell ref="A6:T6"/>
    <mergeCell ref="H12:J12"/>
    <mergeCell ref="H13:J13"/>
    <mergeCell ref="D9:E9"/>
    <mergeCell ref="D11:E11"/>
    <mergeCell ref="H9:J9"/>
    <mergeCell ref="H10:J10"/>
    <mergeCell ref="H11:J11"/>
    <mergeCell ref="F9:G9"/>
    <mergeCell ref="F10:G10"/>
    <mergeCell ref="F11:G11"/>
    <mergeCell ref="D8:E8"/>
    <mergeCell ref="F8:G8"/>
    <mergeCell ref="H8:J8"/>
    <mergeCell ref="K8:P8"/>
    <mergeCell ref="Q8:R8"/>
    <mergeCell ref="Q11:R11"/>
    <mergeCell ref="Q12:R12"/>
    <mergeCell ref="Q9:R9"/>
    <mergeCell ref="Q10:R10"/>
    <mergeCell ref="K9:P9"/>
    <mergeCell ref="K10:P10"/>
    <mergeCell ref="S18:T18"/>
    <mergeCell ref="Q13:R13"/>
    <mergeCell ref="Q14:R14"/>
    <mergeCell ref="Q15:R15"/>
    <mergeCell ref="Q16:R16"/>
    <mergeCell ref="Q17:R17"/>
    <mergeCell ref="S13:T13"/>
    <mergeCell ref="S14:T14"/>
    <mergeCell ref="S15:T15"/>
    <mergeCell ref="S16:T16"/>
    <mergeCell ref="S17:T17"/>
    <mergeCell ref="S8:T8"/>
    <mergeCell ref="S9:T9"/>
    <mergeCell ref="S10:T10"/>
    <mergeCell ref="S11:T11"/>
    <mergeCell ref="S12:T12"/>
    <mergeCell ref="D10:E10"/>
    <mergeCell ref="Q18:R18"/>
    <mergeCell ref="K16:P16"/>
    <mergeCell ref="K17:P17"/>
    <mergeCell ref="K18:P18"/>
    <mergeCell ref="K11:P11"/>
    <mergeCell ref="K12:P12"/>
    <mergeCell ref="K13:P13"/>
    <mergeCell ref="K14:P14"/>
    <mergeCell ref="K15:P15"/>
    <mergeCell ref="D12:E12"/>
    <mergeCell ref="D13:E13"/>
    <mergeCell ref="D14:E14"/>
    <mergeCell ref="D15:E15"/>
    <mergeCell ref="D16:E16"/>
    <mergeCell ref="H14:J14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ignoredErrors>
    <ignoredError sqref="G18 G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Y52"/>
  <sheetViews>
    <sheetView showGridLines="0" showZeros="0" topLeftCell="N1" zoomScaleNormal="100" zoomScaleSheetLayoutView="100" workbookViewId="0">
      <selection activeCell="I30" sqref="I30"/>
    </sheetView>
  </sheetViews>
  <sheetFormatPr baseColWidth="10" defaultColWidth="5.73046875" defaultRowHeight="15" customHeight="1" x14ac:dyDescent="0.45"/>
  <cols>
    <col min="1" max="8" width="5.73046875" style="2"/>
    <col min="9" max="9" width="10.73046875" style="2" customWidth="1"/>
    <col min="10" max="11" width="6.73046875" style="2" customWidth="1"/>
    <col min="12" max="12" width="17.1328125" style="2" customWidth="1"/>
    <col min="13" max="21" width="5.73046875" style="2"/>
    <col min="22" max="22" width="10.73046875" style="2" customWidth="1"/>
    <col min="23" max="24" width="6.73046875" style="2" customWidth="1"/>
    <col min="25" max="25" width="17.1328125" style="2" customWidth="1"/>
    <col min="26" max="34" width="5.73046875" style="2"/>
    <col min="35" max="35" width="10.73046875" style="2" customWidth="1"/>
    <col min="36" max="37" width="6.73046875" style="2" customWidth="1"/>
    <col min="38" max="38" width="17.1328125" style="2" customWidth="1"/>
    <col min="39" max="47" width="5.73046875" style="2"/>
    <col min="48" max="48" width="10.73046875" style="2" customWidth="1"/>
    <col min="49" max="50" width="6.73046875" style="2" customWidth="1"/>
    <col min="51" max="51" width="17.1328125" style="2" customWidth="1"/>
    <col min="52" max="16384" width="5.73046875" style="2"/>
  </cols>
  <sheetData>
    <row r="1" spans="1:51" ht="15" customHeight="1" x14ac:dyDescent="0.45">
      <c r="L1" s="1" t="str">
        <f>DATOS!O1</f>
        <v>Modalidad 2: Solicitud Programa de actuaciones no económicas de apoyo a la I+D</v>
      </c>
      <c r="Y1" s="1" t="str">
        <f>DATOS!O1</f>
        <v>Modalidad 2: Solicitud Programa de actuaciones no económicas de apoyo a la I+D</v>
      </c>
      <c r="AL1" s="1" t="str">
        <f>DATOS!O1</f>
        <v>Modalidad 2: Solicitud Programa de actuaciones no económicas de apoyo a la I+D</v>
      </c>
      <c r="AY1" s="1" t="str">
        <f>DATOS!O1</f>
        <v>Modalidad 2: Solicitud Programa de actuaciones no económicas de apoyo a la I+D</v>
      </c>
    </row>
    <row r="2" spans="1:51" ht="15" customHeight="1" x14ac:dyDescent="0.45">
      <c r="L2" s="1" t="str">
        <f>DATOS!O2</f>
        <v xml:space="preserve">Solicitante: </v>
      </c>
      <c r="Y2" s="1" t="str">
        <f>DATOS!O2</f>
        <v xml:space="preserve">Solicitante: </v>
      </c>
      <c r="AL2" s="1" t="str">
        <f>DATOS!O2</f>
        <v xml:space="preserve">Solicitante: </v>
      </c>
      <c r="AY2" s="1" t="str">
        <f>DATOS!O2</f>
        <v xml:space="preserve">Solicitante: </v>
      </c>
    </row>
    <row r="3" spans="1:51" ht="15" customHeight="1" x14ac:dyDescent="0.45">
      <c r="L3" s="1" t="str">
        <f>DATOS!O3</f>
        <v xml:space="preserve">Proyecto: </v>
      </c>
      <c r="Y3" s="1" t="str">
        <f>DATOS!O3</f>
        <v xml:space="preserve">Proyecto: </v>
      </c>
      <c r="AL3" s="1" t="str">
        <f>DATOS!O3</f>
        <v xml:space="preserve">Proyecto: </v>
      </c>
      <c r="AY3" s="1" t="str">
        <f>DATOS!O3</f>
        <v xml:space="preserve">Proyecto: </v>
      </c>
    </row>
    <row r="4" spans="1:51" ht="15" customHeight="1" thickBot="1" x14ac:dyDescent="0.5"/>
    <row r="5" spans="1:51" ht="15" customHeight="1" x14ac:dyDescent="0.45">
      <c r="A5" s="166" t="s">
        <v>78</v>
      </c>
      <c r="B5" s="167"/>
      <c r="C5" s="170"/>
      <c r="D5" s="170"/>
      <c r="E5" s="170"/>
      <c r="F5" s="170"/>
      <c r="G5" s="170"/>
      <c r="H5" s="170"/>
      <c r="I5" s="170"/>
      <c r="J5" s="170"/>
      <c r="K5" s="170"/>
      <c r="L5" s="171"/>
      <c r="N5" s="177" t="s">
        <v>78</v>
      </c>
      <c r="O5" s="178"/>
      <c r="P5" s="170"/>
      <c r="Q5" s="170"/>
      <c r="R5" s="170"/>
      <c r="S5" s="170"/>
      <c r="T5" s="170"/>
      <c r="U5" s="170"/>
      <c r="V5" s="170"/>
      <c r="W5" s="170"/>
      <c r="X5" s="170"/>
      <c r="Y5" s="171"/>
      <c r="AA5" s="166" t="s">
        <v>78</v>
      </c>
      <c r="AB5" s="167"/>
      <c r="AC5" s="170"/>
      <c r="AD5" s="170"/>
      <c r="AE5" s="170"/>
      <c r="AF5" s="170"/>
      <c r="AG5" s="170"/>
      <c r="AH5" s="170"/>
      <c r="AI5" s="170"/>
      <c r="AJ5" s="170"/>
      <c r="AK5" s="170"/>
      <c r="AL5" s="171"/>
      <c r="AN5" s="166" t="s">
        <v>78</v>
      </c>
      <c r="AO5" s="167"/>
      <c r="AP5" s="170"/>
      <c r="AQ5" s="170"/>
      <c r="AR5" s="170"/>
      <c r="AS5" s="170"/>
      <c r="AT5" s="170"/>
      <c r="AU5" s="170"/>
      <c r="AV5" s="170"/>
      <c r="AW5" s="170"/>
      <c r="AX5" s="170"/>
      <c r="AY5" s="171"/>
    </row>
    <row r="6" spans="1:51" ht="15" customHeight="1" thickBot="1" x14ac:dyDescent="0.5">
      <c r="A6" s="168" t="s">
        <v>76</v>
      </c>
      <c r="B6" s="169"/>
      <c r="C6" s="172"/>
      <c r="D6" s="172"/>
      <c r="E6" s="172"/>
      <c r="F6" s="172"/>
      <c r="G6" s="172"/>
      <c r="H6" s="172"/>
      <c r="I6" s="172"/>
      <c r="J6" s="172"/>
      <c r="K6" s="172"/>
      <c r="L6" s="173"/>
      <c r="N6" s="179" t="s">
        <v>83</v>
      </c>
      <c r="O6" s="180"/>
      <c r="P6" s="172"/>
      <c r="Q6" s="172"/>
      <c r="R6" s="172"/>
      <c r="S6" s="172"/>
      <c r="T6" s="172"/>
      <c r="U6" s="172"/>
      <c r="V6" s="172"/>
      <c r="W6" s="172"/>
      <c r="X6" s="172"/>
      <c r="Y6" s="173"/>
      <c r="AA6" s="168" t="s">
        <v>89</v>
      </c>
      <c r="AB6" s="169"/>
      <c r="AC6" s="172"/>
      <c r="AD6" s="172"/>
      <c r="AE6" s="172"/>
      <c r="AF6" s="172"/>
      <c r="AG6" s="172"/>
      <c r="AH6" s="172"/>
      <c r="AI6" s="172"/>
      <c r="AJ6" s="172"/>
      <c r="AK6" s="172"/>
      <c r="AL6" s="173"/>
      <c r="AN6" s="168" t="s">
        <v>95</v>
      </c>
      <c r="AO6" s="169"/>
      <c r="AP6" s="172"/>
      <c r="AQ6" s="172"/>
      <c r="AR6" s="172"/>
      <c r="AS6" s="172"/>
      <c r="AT6" s="172"/>
      <c r="AU6" s="172"/>
      <c r="AV6" s="172"/>
      <c r="AW6" s="172"/>
      <c r="AX6" s="172"/>
      <c r="AY6" s="173"/>
    </row>
    <row r="7" spans="1:51" ht="15" customHeight="1" thickBot="1" x14ac:dyDescent="0.5"/>
    <row r="8" spans="1:51" ht="15" customHeight="1" thickBot="1" x14ac:dyDescent="0.5">
      <c r="C8" s="44"/>
      <c r="D8" s="44"/>
      <c r="E8" s="140" t="s">
        <v>7</v>
      </c>
      <c r="F8" s="141"/>
      <c r="G8" s="142" t="s">
        <v>21</v>
      </c>
      <c r="H8" s="143"/>
      <c r="I8" s="45" t="s">
        <v>20</v>
      </c>
      <c r="J8" s="142" t="s">
        <v>14</v>
      </c>
      <c r="K8" s="144"/>
      <c r="L8" s="46"/>
      <c r="P8" s="44"/>
      <c r="Q8" s="44"/>
      <c r="R8" s="140" t="s">
        <v>7</v>
      </c>
      <c r="S8" s="141"/>
      <c r="T8" s="142" t="s">
        <v>21</v>
      </c>
      <c r="U8" s="143"/>
      <c r="V8" s="45" t="s">
        <v>20</v>
      </c>
      <c r="W8" s="142" t="s">
        <v>14</v>
      </c>
      <c r="X8" s="144"/>
      <c r="Y8" s="46"/>
      <c r="AC8" s="44"/>
      <c r="AD8" s="44"/>
      <c r="AE8" s="140" t="s">
        <v>7</v>
      </c>
      <c r="AF8" s="141"/>
      <c r="AG8" s="142" t="s">
        <v>21</v>
      </c>
      <c r="AH8" s="143"/>
      <c r="AI8" s="45" t="s">
        <v>20</v>
      </c>
      <c r="AJ8" s="142" t="s">
        <v>14</v>
      </c>
      <c r="AK8" s="144"/>
      <c r="AL8" s="46"/>
      <c r="AP8" s="44"/>
      <c r="AQ8" s="44"/>
      <c r="AR8" s="140" t="s">
        <v>7</v>
      </c>
      <c r="AS8" s="141"/>
      <c r="AT8" s="142" t="s">
        <v>21</v>
      </c>
      <c r="AU8" s="143"/>
      <c r="AV8" s="45" t="s">
        <v>20</v>
      </c>
      <c r="AW8" s="142" t="s">
        <v>14</v>
      </c>
      <c r="AX8" s="144"/>
      <c r="AY8" s="46"/>
    </row>
    <row r="9" spans="1:51" ht="15" customHeight="1" x14ac:dyDescent="0.45">
      <c r="B9" s="174" t="str">
        <f>IF(RRHH!$D9="","",CONCATENATE(RRHH!$D9," ",RRHH!$B9))</f>
        <v/>
      </c>
      <c r="C9" s="175"/>
      <c r="D9" s="176"/>
      <c r="E9" s="145" t="str">
        <f>RRHH!$F$9</f>
        <v/>
      </c>
      <c r="F9" s="146"/>
      <c r="G9" s="147"/>
      <c r="H9" s="148"/>
      <c r="I9" s="69">
        <f>MIN(50,ROUND(RRHH!$S9,2))</f>
        <v>0</v>
      </c>
      <c r="J9" s="181">
        <f>IF($C$5="",0,ROUND(G9*I9,2))</f>
        <v>0</v>
      </c>
      <c r="K9" s="182"/>
      <c r="L9" s="47"/>
      <c r="O9" s="174" t="str">
        <f>IF(RRHH!$D9="","",CONCATENATE(RRHH!$D9," ",RRHH!$B9))</f>
        <v/>
      </c>
      <c r="P9" s="175"/>
      <c r="Q9" s="176"/>
      <c r="R9" s="145" t="str">
        <f>RRHH!$F$9</f>
        <v/>
      </c>
      <c r="S9" s="146"/>
      <c r="T9" s="147"/>
      <c r="U9" s="148"/>
      <c r="V9" s="69">
        <f>MIN(50,ROUND(RRHH!$S9,2))</f>
        <v>0</v>
      </c>
      <c r="W9" s="149">
        <f>ROUND(T9*V9,2)</f>
        <v>0</v>
      </c>
      <c r="X9" s="150"/>
      <c r="Y9" s="47"/>
      <c r="AB9" s="174" t="str">
        <f>IF(RRHH!$D9="","",CONCATENATE(RRHH!$D9," ",RRHH!$B9))</f>
        <v/>
      </c>
      <c r="AC9" s="175"/>
      <c r="AD9" s="176"/>
      <c r="AE9" s="145" t="str">
        <f>RRHH!$F$9</f>
        <v/>
      </c>
      <c r="AF9" s="146"/>
      <c r="AG9" s="147"/>
      <c r="AH9" s="148"/>
      <c r="AI9" s="69">
        <f>MIN(50,ROUND(RRHH!$S9,2))</f>
        <v>0</v>
      </c>
      <c r="AJ9" s="149">
        <f>ROUND(AG9*AI9,2)</f>
        <v>0</v>
      </c>
      <c r="AK9" s="150"/>
      <c r="AL9" s="47"/>
      <c r="AO9" s="174" t="str">
        <f>IF(RRHH!$D9="","",CONCATENATE(RRHH!$D9," ",RRHH!$B9))</f>
        <v/>
      </c>
      <c r="AP9" s="175"/>
      <c r="AQ9" s="176"/>
      <c r="AR9" s="145" t="str">
        <f>RRHH!$F$9</f>
        <v/>
      </c>
      <c r="AS9" s="146"/>
      <c r="AT9" s="147"/>
      <c r="AU9" s="148"/>
      <c r="AV9" s="69">
        <f>MIN(50,ROUND(RRHH!$S9,2))</f>
        <v>0</v>
      </c>
      <c r="AW9" s="149">
        <f>ROUND(AT9*AV9,2)</f>
        <v>0</v>
      </c>
      <c r="AX9" s="150"/>
      <c r="AY9" s="47"/>
    </row>
    <row r="10" spans="1:51" ht="15" customHeight="1" x14ac:dyDescent="0.45">
      <c r="B10" s="163" t="str">
        <f>IF(RRHH!$D10="","",CONCATENATE(RRHH!$D10," ",RRHH!$B10))</f>
        <v/>
      </c>
      <c r="C10" s="164"/>
      <c r="D10" s="165"/>
      <c r="E10" s="151" t="str">
        <f>RRHH!$F$10</f>
        <v/>
      </c>
      <c r="F10" s="152"/>
      <c r="G10" s="153"/>
      <c r="H10" s="154"/>
      <c r="I10" s="70">
        <f>MIN(50,ROUND(RRHH!$S10,2))</f>
        <v>0</v>
      </c>
      <c r="J10" s="183">
        <f t="shared" ref="J10:J18" si="0">IF($C$5="",0,ROUND(G10*I10,2))</f>
        <v>0</v>
      </c>
      <c r="K10" s="184"/>
      <c r="L10" s="47"/>
      <c r="O10" s="163" t="str">
        <f>IF(RRHH!$D10="","",CONCATENATE(RRHH!$D10," ",RRHH!$B10))</f>
        <v/>
      </c>
      <c r="P10" s="164"/>
      <c r="Q10" s="165"/>
      <c r="R10" s="151" t="str">
        <f>RRHH!$F$10</f>
        <v/>
      </c>
      <c r="S10" s="152"/>
      <c r="T10" s="153"/>
      <c r="U10" s="154"/>
      <c r="V10" s="70">
        <f>MIN(50,ROUND(RRHH!$S10,2))</f>
        <v>0</v>
      </c>
      <c r="W10" s="155">
        <f t="shared" ref="W10:W18" si="1">ROUND(T10*V10,2)</f>
        <v>0</v>
      </c>
      <c r="X10" s="156"/>
      <c r="Y10" s="47"/>
      <c r="AB10" s="163" t="str">
        <f>IF(RRHH!$D10="","",CONCATENATE(RRHH!$D10," ",RRHH!$B10))</f>
        <v/>
      </c>
      <c r="AC10" s="164"/>
      <c r="AD10" s="165"/>
      <c r="AE10" s="151" t="str">
        <f>RRHH!$F$10</f>
        <v/>
      </c>
      <c r="AF10" s="152"/>
      <c r="AG10" s="153"/>
      <c r="AH10" s="154"/>
      <c r="AI10" s="70">
        <f>MIN(50,ROUND(RRHH!$S10,2))</f>
        <v>0</v>
      </c>
      <c r="AJ10" s="155">
        <f t="shared" ref="AJ10:AJ18" si="2">ROUND(AG10*AI10,2)</f>
        <v>0</v>
      </c>
      <c r="AK10" s="156"/>
      <c r="AL10" s="47"/>
      <c r="AO10" s="163" t="str">
        <f>IF(RRHH!$D10="","",CONCATENATE(RRHH!$D10," ",RRHH!$B10))</f>
        <v/>
      </c>
      <c r="AP10" s="164"/>
      <c r="AQ10" s="165"/>
      <c r="AR10" s="151" t="str">
        <f>RRHH!$F$10</f>
        <v/>
      </c>
      <c r="AS10" s="152"/>
      <c r="AT10" s="153"/>
      <c r="AU10" s="154"/>
      <c r="AV10" s="70">
        <f>MIN(50,ROUND(RRHH!$S10,2))</f>
        <v>0</v>
      </c>
      <c r="AW10" s="155">
        <f t="shared" ref="AW10:AW18" si="3">ROUND(AT10*AV10,2)</f>
        <v>0</v>
      </c>
      <c r="AX10" s="156"/>
      <c r="AY10" s="47"/>
    </row>
    <row r="11" spans="1:51" ht="15" customHeight="1" x14ac:dyDescent="0.45">
      <c r="B11" s="163" t="str">
        <f>IF(RRHH!$D11="","",CONCATENATE(RRHH!$D11," ",RRHH!$B11))</f>
        <v/>
      </c>
      <c r="C11" s="164"/>
      <c r="D11" s="165"/>
      <c r="E11" s="151" t="str">
        <f>RRHH!$F$11</f>
        <v/>
      </c>
      <c r="F11" s="152"/>
      <c r="G11" s="153"/>
      <c r="H11" s="154"/>
      <c r="I11" s="70">
        <f>MIN(50,ROUND(RRHH!$S11,2))</f>
        <v>0</v>
      </c>
      <c r="J11" s="183">
        <f t="shared" si="0"/>
        <v>0</v>
      </c>
      <c r="K11" s="184"/>
      <c r="L11" s="47"/>
      <c r="O11" s="163" t="str">
        <f>IF(RRHH!$D11="","",CONCATENATE(RRHH!$D11," ",RRHH!$B11))</f>
        <v/>
      </c>
      <c r="P11" s="164"/>
      <c r="Q11" s="165"/>
      <c r="R11" s="151" t="str">
        <f>RRHH!$F$11</f>
        <v/>
      </c>
      <c r="S11" s="152"/>
      <c r="T11" s="153"/>
      <c r="U11" s="154"/>
      <c r="V11" s="70">
        <f>MIN(50,ROUND(RRHH!$S11,2))</f>
        <v>0</v>
      </c>
      <c r="W11" s="155">
        <f t="shared" si="1"/>
        <v>0</v>
      </c>
      <c r="X11" s="156"/>
      <c r="Y11" s="47"/>
      <c r="AB11" s="163" t="str">
        <f>IF(RRHH!$D11="","",CONCATENATE(RRHH!$D11," ",RRHH!$B11))</f>
        <v/>
      </c>
      <c r="AC11" s="164"/>
      <c r="AD11" s="165"/>
      <c r="AE11" s="151" t="str">
        <f>RRHH!$F$11</f>
        <v/>
      </c>
      <c r="AF11" s="152"/>
      <c r="AG11" s="153"/>
      <c r="AH11" s="154"/>
      <c r="AI11" s="70">
        <f>MIN(50,ROUND(RRHH!$S11,2))</f>
        <v>0</v>
      </c>
      <c r="AJ11" s="155">
        <f t="shared" si="2"/>
        <v>0</v>
      </c>
      <c r="AK11" s="156"/>
      <c r="AL11" s="47"/>
      <c r="AO11" s="163" t="str">
        <f>IF(RRHH!$D11="","",CONCATENATE(RRHH!$D11," ",RRHH!$B11))</f>
        <v/>
      </c>
      <c r="AP11" s="164"/>
      <c r="AQ11" s="165"/>
      <c r="AR11" s="151" t="str">
        <f>RRHH!$F$11</f>
        <v/>
      </c>
      <c r="AS11" s="152"/>
      <c r="AT11" s="153"/>
      <c r="AU11" s="154"/>
      <c r="AV11" s="70">
        <f>MIN(50,ROUND(RRHH!$S11,2))</f>
        <v>0</v>
      </c>
      <c r="AW11" s="155">
        <f t="shared" si="3"/>
        <v>0</v>
      </c>
      <c r="AX11" s="156"/>
      <c r="AY11" s="47"/>
    </row>
    <row r="12" spans="1:51" ht="15" customHeight="1" x14ac:dyDescent="0.45">
      <c r="B12" s="163" t="str">
        <f>IF(RRHH!$D12="","",CONCATENATE(RRHH!$D12," ",RRHH!$B12))</f>
        <v/>
      </c>
      <c r="C12" s="164"/>
      <c r="D12" s="165"/>
      <c r="E12" s="151" t="str">
        <f>RRHH!$F$12</f>
        <v/>
      </c>
      <c r="F12" s="152"/>
      <c r="G12" s="153"/>
      <c r="H12" s="154"/>
      <c r="I12" s="70">
        <f>MIN(50,ROUND(RRHH!$S12,2))</f>
        <v>0</v>
      </c>
      <c r="J12" s="183">
        <f t="shared" si="0"/>
        <v>0</v>
      </c>
      <c r="K12" s="184"/>
      <c r="L12" s="47"/>
      <c r="O12" s="163" t="str">
        <f>IF(RRHH!$D12="","",CONCATENATE(RRHH!$D12," ",RRHH!$B12))</f>
        <v/>
      </c>
      <c r="P12" s="164"/>
      <c r="Q12" s="165"/>
      <c r="R12" s="151" t="str">
        <f>RRHH!$F$12</f>
        <v/>
      </c>
      <c r="S12" s="152"/>
      <c r="T12" s="153"/>
      <c r="U12" s="154"/>
      <c r="V12" s="70">
        <f>MIN(50,ROUND(RRHH!$S12,2))</f>
        <v>0</v>
      </c>
      <c r="W12" s="155">
        <f t="shared" si="1"/>
        <v>0</v>
      </c>
      <c r="X12" s="156"/>
      <c r="Y12" s="47"/>
      <c r="AB12" s="163" t="str">
        <f>IF(RRHH!$D12="","",CONCATENATE(RRHH!$D12," ",RRHH!$B12))</f>
        <v/>
      </c>
      <c r="AC12" s="164"/>
      <c r="AD12" s="165"/>
      <c r="AE12" s="151" t="str">
        <f>RRHH!$F$12</f>
        <v/>
      </c>
      <c r="AF12" s="152"/>
      <c r="AG12" s="153"/>
      <c r="AH12" s="154"/>
      <c r="AI12" s="70">
        <f>MIN(50,ROUND(RRHH!$S12,2))</f>
        <v>0</v>
      </c>
      <c r="AJ12" s="155">
        <f t="shared" si="2"/>
        <v>0</v>
      </c>
      <c r="AK12" s="156"/>
      <c r="AL12" s="47"/>
      <c r="AO12" s="163" t="str">
        <f>IF(RRHH!$D12="","",CONCATENATE(RRHH!$D12," ",RRHH!$B12))</f>
        <v/>
      </c>
      <c r="AP12" s="164"/>
      <c r="AQ12" s="165"/>
      <c r="AR12" s="151" t="str">
        <f>RRHH!$F$12</f>
        <v/>
      </c>
      <c r="AS12" s="152"/>
      <c r="AT12" s="153"/>
      <c r="AU12" s="154"/>
      <c r="AV12" s="70">
        <f>MIN(50,ROUND(RRHH!$S12,2))</f>
        <v>0</v>
      </c>
      <c r="AW12" s="155">
        <f t="shared" si="3"/>
        <v>0</v>
      </c>
      <c r="AX12" s="156"/>
      <c r="AY12" s="47"/>
    </row>
    <row r="13" spans="1:51" ht="15" customHeight="1" x14ac:dyDescent="0.45">
      <c r="B13" s="163" t="str">
        <f>IF(RRHH!$D13="","",CONCATENATE(RRHH!$D13," ",RRHH!$B13))</f>
        <v/>
      </c>
      <c r="C13" s="164"/>
      <c r="D13" s="165"/>
      <c r="E13" s="151" t="str">
        <f>RRHH!$F$13</f>
        <v/>
      </c>
      <c r="F13" s="152"/>
      <c r="G13" s="153"/>
      <c r="H13" s="154"/>
      <c r="I13" s="70">
        <f>MIN(50,ROUND(RRHH!$S13,2))</f>
        <v>0</v>
      </c>
      <c r="J13" s="183">
        <f t="shared" si="0"/>
        <v>0</v>
      </c>
      <c r="K13" s="184"/>
      <c r="L13" s="47"/>
      <c r="O13" s="163" t="str">
        <f>IF(RRHH!$D13="","",CONCATENATE(RRHH!$D13," ",RRHH!$B13))</f>
        <v/>
      </c>
      <c r="P13" s="164"/>
      <c r="Q13" s="165"/>
      <c r="R13" s="151" t="str">
        <f>RRHH!$F$13</f>
        <v/>
      </c>
      <c r="S13" s="152"/>
      <c r="T13" s="153"/>
      <c r="U13" s="154"/>
      <c r="V13" s="70">
        <f>MIN(50,ROUND(RRHH!$S13,2))</f>
        <v>0</v>
      </c>
      <c r="W13" s="155">
        <f t="shared" si="1"/>
        <v>0</v>
      </c>
      <c r="X13" s="156"/>
      <c r="Y13" s="47"/>
      <c r="AB13" s="163" t="str">
        <f>IF(RRHH!$D13="","",CONCATENATE(RRHH!$D13," ",RRHH!$B13))</f>
        <v/>
      </c>
      <c r="AC13" s="164"/>
      <c r="AD13" s="165"/>
      <c r="AE13" s="151" t="str">
        <f>RRHH!$F$13</f>
        <v/>
      </c>
      <c r="AF13" s="152"/>
      <c r="AG13" s="153"/>
      <c r="AH13" s="154"/>
      <c r="AI13" s="70">
        <f>MIN(50,ROUND(RRHH!$S13,2))</f>
        <v>0</v>
      </c>
      <c r="AJ13" s="155">
        <f t="shared" si="2"/>
        <v>0</v>
      </c>
      <c r="AK13" s="156"/>
      <c r="AL13" s="47"/>
      <c r="AO13" s="163" t="str">
        <f>IF(RRHH!$D13="","",CONCATENATE(RRHH!$D13," ",RRHH!$B13))</f>
        <v/>
      </c>
      <c r="AP13" s="164"/>
      <c r="AQ13" s="165"/>
      <c r="AR13" s="151" t="str">
        <f>RRHH!$F$13</f>
        <v/>
      </c>
      <c r="AS13" s="152"/>
      <c r="AT13" s="153"/>
      <c r="AU13" s="154"/>
      <c r="AV13" s="70">
        <f>MIN(50,ROUND(RRHH!$S13,2))</f>
        <v>0</v>
      </c>
      <c r="AW13" s="155">
        <f t="shared" si="3"/>
        <v>0</v>
      </c>
      <c r="AX13" s="156"/>
      <c r="AY13" s="47"/>
    </row>
    <row r="14" spans="1:51" ht="15" customHeight="1" x14ac:dyDescent="0.45">
      <c r="B14" s="163" t="str">
        <f>IF(RRHH!$D14="","",CONCATENATE(RRHH!$D14," ",RRHH!$B14))</f>
        <v/>
      </c>
      <c r="C14" s="164"/>
      <c r="D14" s="165"/>
      <c r="E14" s="151" t="str">
        <f>RRHH!$F$14</f>
        <v/>
      </c>
      <c r="F14" s="152"/>
      <c r="G14" s="153"/>
      <c r="H14" s="154"/>
      <c r="I14" s="70">
        <f>MIN(50,ROUND(RRHH!$S14,2))</f>
        <v>0</v>
      </c>
      <c r="J14" s="183">
        <f t="shared" si="0"/>
        <v>0</v>
      </c>
      <c r="K14" s="184"/>
      <c r="L14" s="47"/>
      <c r="O14" s="163" t="str">
        <f>IF(RRHH!$D14="","",CONCATENATE(RRHH!$D14," ",RRHH!$B14))</f>
        <v/>
      </c>
      <c r="P14" s="164"/>
      <c r="Q14" s="165"/>
      <c r="R14" s="151" t="str">
        <f>RRHH!$F$14</f>
        <v/>
      </c>
      <c r="S14" s="152"/>
      <c r="T14" s="153"/>
      <c r="U14" s="154"/>
      <c r="V14" s="70">
        <f>MIN(50,ROUND(RRHH!$S14,2))</f>
        <v>0</v>
      </c>
      <c r="W14" s="155">
        <f t="shared" si="1"/>
        <v>0</v>
      </c>
      <c r="X14" s="156"/>
      <c r="Y14" s="47"/>
      <c r="AB14" s="163" t="str">
        <f>IF(RRHH!$D14="","",CONCATENATE(RRHH!$D14," ",RRHH!$B14))</f>
        <v/>
      </c>
      <c r="AC14" s="164"/>
      <c r="AD14" s="165"/>
      <c r="AE14" s="151" t="str">
        <f>RRHH!$F$14</f>
        <v/>
      </c>
      <c r="AF14" s="152"/>
      <c r="AG14" s="153"/>
      <c r="AH14" s="154"/>
      <c r="AI14" s="70">
        <f>MIN(50,ROUND(RRHH!$S14,2))</f>
        <v>0</v>
      </c>
      <c r="AJ14" s="155">
        <f t="shared" si="2"/>
        <v>0</v>
      </c>
      <c r="AK14" s="156"/>
      <c r="AL14" s="47"/>
      <c r="AO14" s="163" t="str">
        <f>IF(RRHH!$D14="","",CONCATENATE(RRHH!$D14," ",RRHH!$B14))</f>
        <v/>
      </c>
      <c r="AP14" s="164"/>
      <c r="AQ14" s="165"/>
      <c r="AR14" s="151" t="str">
        <f>RRHH!$F$14</f>
        <v/>
      </c>
      <c r="AS14" s="152"/>
      <c r="AT14" s="153"/>
      <c r="AU14" s="154"/>
      <c r="AV14" s="70">
        <f>MIN(50,ROUND(RRHH!$S14,2))</f>
        <v>0</v>
      </c>
      <c r="AW14" s="155">
        <f t="shared" si="3"/>
        <v>0</v>
      </c>
      <c r="AX14" s="156"/>
      <c r="AY14" s="47"/>
    </row>
    <row r="15" spans="1:51" ht="15" customHeight="1" x14ac:dyDescent="0.45">
      <c r="B15" s="163" t="str">
        <f>IF(RRHH!$D15="","",CONCATENATE(RRHH!$D15," ",RRHH!$B15))</f>
        <v/>
      </c>
      <c r="C15" s="164"/>
      <c r="D15" s="165"/>
      <c r="E15" s="151" t="str">
        <f>RRHH!$F$15</f>
        <v/>
      </c>
      <c r="F15" s="152"/>
      <c r="G15" s="153"/>
      <c r="H15" s="154"/>
      <c r="I15" s="70">
        <f>MIN(50,ROUND(RRHH!$S15,2))</f>
        <v>0</v>
      </c>
      <c r="J15" s="183">
        <f t="shared" si="0"/>
        <v>0</v>
      </c>
      <c r="K15" s="184"/>
      <c r="L15" s="47"/>
      <c r="O15" s="163" t="str">
        <f>IF(RRHH!$D15="","",CONCATENATE(RRHH!$D15," ",RRHH!$B15))</f>
        <v/>
      </c>
      <c r="P15" s="164"/>
      <c r="Q15" s="165"/>
      <c r="R15" s="151" t="str">
        <f>RRHH!$F$15</f>
        <v/>
      </c>
      <c r="S15" s="152"/>
      <c r="T15" s="153"/>
      <c r="U15" s="154"/>
      <c r="V15" s="70">
        <f>MIN(50,ROUND(RRHH!$S15,2))</f>
        <v>0</v>
      </c>
      <c r="W15" s="155">
        <f t="shared" si="1"/>
        <v>0</v>
      </c>
      <c r="X15" s="156"/>
      <c r="Y15" s="47"/>
      <c r="AB15" s="163" t="str">
        <f>IF(RRHH!$D15="","",CONCATENATE(RRHH!$D15," ",RRHH!$B15))</f>
        <v/>
      </c>
      <c r="AC15" s="164"/>
      <c r="AD15" s="165"/>
      <c r="AE15" s="151" t="str">
        <f>RRHH!$F$15</f>
        <v/>
      </c>
      <c r="AF15" s="152"/>
      <c r="AG15" s="153"/>
      <c r="AH15" s="154"/>
      <c r="AI15" s="70">
        <f>MIN(50,ROUND(RRHH!$S15,2))</f>
        <v>0</v>
      </c>
      <c r="AJ15" s="155">
        <f t="shared" si="2"/>
        <v>0</v>
      </c>
      <c r="AK15" s="156"/>
      <c r="AL15" s="47"/>
      <c r="AO15" s="163" t="str">
        <f>IF(RRHH!$D15="","",CONCATENATE(RRHH!$D15," ",RRHH!$B15))</f>
        <v/>
      </c>
      <c r="AP15" s="164"/>
      <c r="AQ15" s="165"/>
      <c r="AR15" s="151" t="str">
        <f>RRHH!$F$15</f>
        <v/>
      </c>
      <c r="AS15" s="152"/>
      <c r="AT15" s="153"/>
      <c r="AU15" s="154"/>
      <c r="AV15" s="70">
        <f>MIN(50,ROUND(RRHH!$S15,2))</f>
        <v>0</v>
      </c>
      <c r="AW15" s="155">
        <f t="shared" si="3"/>
        <v>0</v>
      </c>
      <c r="AX15" s="156"/>
      <c r="AY15" s="47"/>
    </row>
    <row r="16" spans="1:51" ht="15" customHeight="1" x14ac:dyDescent="0.45">
      <c r="B16" s="163" t="str">
        <f>IF(RRHH!$D16="","",CONCATENATE(RRHH!$D16," ",RRHH!$B16))</f>
        <v/>
      </c>
      <c r="C16" s="164"/>
      <c r="D16" s="165"/>
      <c r="E16" s="151" t="str">
        <f>RRHH!$F$16</f>
        <v/>
      </c>
      <c r="F16" s="152"/>
      <c r="G16" s="153"/>
      <c r="H16" s="154"/>
      <c r="I16" s="70">
        <f>MIN(50,ROUND(RRHH!$S16,2))</f>
        <v>0</v>
      </c>
      <c r="J16" s="183">
        <f t="shared" si="0"/>
        <v>0</v>
      </c>
      <c r="K16" s="184"/>
      <c r="L16" s="48" t="s">
        <v>18</v>
      </c>
      <c r="O16" s="163" t="str">
        <f>IF(RRHH!$D16="","",CONCATENATE(RRHH!$D16," ",RRHH!$B16))</f>
        <v/>
      </c>
      <c r="P16" s="164"/>
      <c r="Q16" s="165"/>
      <c r="R16" s="151" t="str">
        <f>RRHH!$F$16</f>
        <v/>
      </c>
      <c r="S16" s="152"/>
      <c r="T16" s="153"/>
      <c r="U16" s="154"/>
      <c r="V16" s="70">
        <f>MIN(50,ROUND(RRHH!$S16,2))</f>
        <v>0</v>
      </c>
      <c r="W16" s="155">
        <f t="shared" si="1"/>
        <v>0</v>
      </c>
      <c r="X16" s="156"/>
      <c r="Y16" s="48" t="s">
        <v>18</v>
      </c>
      <c r="AB16" s="163" t="str">
        <f>IF(RRHH!$D16="","",CONCATENATE(RRHH!$D16," ",RRHH!$B16))</f>
        <v/>
      </c>
      <c r="AC16" s="164"/>
      <c r="AD16" s="165"/>
      <c r="AE16" s="151" t="str">
        <f>RRHH!$F$16</f>
        <v/>
      </c>
      <c r="AF16" s="152"/>
      <c r="AG16" s="153"/>
      <c r="AH16" s="154"/>
      <c r="AI16" s="70">
        <f>MIN(50,ROUND(RRHH!$S16,2))</f>
        <v>0</v>
      </c>
      <c r="AJ16" s="155">
        <f t="shared" si="2"/>
        <v>0</v>
      </c>
      <c r="AK16" s="156"/>
      <c r="AL16" s="48" t="s">
        <v>18</v>
      </c>
      <c r="AO16" s="163" t="str">
        <f>IF(RRHH!$D16="","",CONCATENATE(RRHH!$D16," ",RRHH!$B16))</f>
        <v/>
      </c>
      <c r="AP16" s="164"/>
      <c r="AQ16" s="165"/>
      <c r="AR16" s="151" t="str">
        <f>RRHH!$F$16</f>
        <v/>
      </c>
      <c r="AS16" s="152"/>
      <c r="AT16" s="153"/>
      <c r="AU16" s="154"/>
      <c r="AV16" s="70">
        <f>MIN(50,ROUND(RRHH!$S16,2))</f>
        <v>0</v>
      </c>
      <c r="AW16" s="155">
        <f t="shared" si="3"/>
        <v>0</v>
      </c>
      <c r="AX16" s="156"/>
      <c r="AY16" s="48" t="s">
        <v>18</v>
      </c>
    </row>
    <row r="17" spans="1:51" ht="15" customHeight="1" thickBot="1" x14ac:dyDescent="0.5">
      <c r="B17" s="163" t="str">
        <f>IF(RRHH!$D17="","",CONCATENATE(RRHH!$D17," ",RRHH!$B17))</f>
        <v/>
      </c>
      <c r="C17" s="164"/>
      <c r="D17" s="165"/>
      <c r="E17" s="151" t="str">
        <f>RRHH!$F$17</f>
        <v/>
      </c>
      <c r="F17" s="152"/>
      <c r="G17" s="153"/>
      <c r="H17" s="154"/>
      <c r="I17" s="70">
        <f>MIN(50,ROUND(RRHH!$S17,2))</f>
        <v>0</v>
      </c>
      <c r="J17" s="183">
        <f t="shared" si="0"/>
        <v>0</v>
      </c>
      <c r="K17" s="184"/>
      <c r="L17" s="48" t="s">
        <v>77</v>
      </c>
      <c r="O17" s="163" t="str">
        <f>IF(RRHH!$D17="","",CONCATENATE(RRHH!$D17," ",RRHH!$B17))</f>
        <v/>
      </c>
      <c r="P17" s="164"/>
      <c r="Q17" s="165"/>
      <c r="R17" s="151" t="str">
        <f>RRHH!$F$17</f>
        <v/>
      </c>
      <c r="S17" s="152"/>
      <c r="T17" s="153"/>
      <c r="U17" s="154"/>
      <c r="V17" s="70">
        <f>MIN(50,ROUND(RRHH!$S17,2))</f>
        <v>0</v>
      </c>
      <c r="W17" s="155">
        <f t="shared" si="1"/>
        <v>0</v>
      </c>
      <c r="X17" s="156"/>
      <c r="Y17" s="48" t="s">
        <v>84</v>
      </c>
      <c r="AB17" s="163" t="str">
        <f>IF(RRHH!$D17="","",CONCATENATE(RRHH!$D17," ",RRHH!$B17))</f>
        <v/>
      </c>
      <c r="AC17" s="164"/>
      <c r="AD17" s="165"/>
      <c r="AE17" s="151" t="str">
        <f>RRHH!$F$17</f>
        <v/>
      </c>
      <c r="AF17" s="152"/>
      <c r="AG17" s="153"/>
      <c r="AH17" s="154"/>
      <c r="AI17" s="70">
        <f>MIN(50,ROUND(RRHH!$S17,2))</f>
        <v>0</v>
      </c>
      <c r="AJ17" s="155">
        <f t="shared" si="2"/>
        <v>0</v>
      </c>
      <c r="AK17" s="156"/>
      <c r="AL17" s="48" t="s">
        <v>90</v>
      </c>
      <c r="AO17" s="163" t="str">
        <f>IF(RRHH!$D17="","",CONCATENATE(RRHH!$D17," ",RRHH!$B17))</f>
        <v/>
      </c>
      <c r="AP17" s="164"/>
      <c r="AQ17" s="165"/>
      <c r="AR17" s="151" t="str">
        <f>RRHH!$F$17</f>
        <v/>
      </c>
      <c r="AS17" s="152"/>
      <c r="AT17" s="153"/>
      <c r="AU17" s="154"/>
      <c r="AV17" s="70">
        <f>MIN(50,ROUND(RRHH!$S17,2))</f>
        <v>0</v>
      </c>
      <c r="AW17" s="155">
        <f t="shared" si="3"/>
        <v>0</v>
      </c>
      <c r="AX17" s="156"/>
      <c r="AY17" s="48" t="s">
        <v>96</v>
      </c>
    </row>
    <row r="18" spans="1:51" ht="15" customHeight="1" thickBot="1" x14ac:dyDescent="0.5">
      <c r="B18" s="137" t="str">
        <f>IF(RRHH!$D18="","",CONCATENATE(RRHH!$D18," ",RRHH!$B18))</f>
        <v/>
      </c>
      <c r="C18" s="138"/>
      <c r="D18" s="139"/>
      <c r="E18" s="157" t="str">
        <f>RRHH!$F$18</f>
        <v/>
      </c>
      <c r="F18" s="158"/>
      <c r="G18" s="159"/>
      <c r="H18" s="160"/>
      <c r="I18" s="71">
        <f>MIN(50,ROUND(RRHH!$S18,2))</f>
        <v>0</v>
      </c>
      <c r="J18" s="185">
        <f t="shared" si="0"/>
        <v>0</v>
      </c>
      <c r="K18" s="186"/>
      <c r="L18" s="72">
        <f>SUM(J9:J18)</f>
        <v>0</v>
      </c>
      <c r="O18" s="137" t="str">
        <f>IF(RRHH!$D18="","",CONCATENATE(RRHH!$D18," ",RRHH!$B18))</f>
        <v/>
      </c>
      <c r="P18" s="138"/>
      <c r="Q18" s="139"/>
      <c r="R18" s="157" t="str">
        <f>RRHH!$F$18</f>
        <v/>
      </c>
      <c r="S18" s="158"/>
      <c r="T18" s="159"/>
      <c r="U18" s="160"/>
      <c r="V18" s="71">
        <f>MIN(50,ROUND(RRHH!$S18,2))</f>
        <v>0</v>
      </c>
      <c r="W18" s="161">
        <f t="shared" si="1"/>
        <v>0</v>
      </c>
      <c r="X18" s="162"/>
      <c r="Y18" s="49">
        <f>SUM(W9:W18)</f>
        <v>0</v>
      </c>
      <c r="AB18" s="137" t="str">
        <f>IF(RRHH!$D18="","",CONCATENATE(RRHH!$D18," ",RRHH!$B18))</f>
        <v/>
      </c>
      <c r="AC18" s="138"/>
      <c r="AD18" s="139"/>
      <c r="AE18" s="157" t="str">
        <f>RRHH!$F$18</f>
        <v/>
      </c>
      <c r="AF18" s="158"/>
      <c r="AG18" s="159"/>
      <c r="AH18" s="160"/>
      <c r="AI18" s="71">
        <f>MIN(50,ROUND(RRHH!$S18,2))</f>
        <v>0</v>
      </c>
      <c r="AJ18" s="161">
        <f t="shared" si="2"/>
        <v>0</v>
      </c>
      <c r="AK18" s="162"/>
      <c r="AL18" s="49">
        <f>SUM(AJ9:AJ18)</f>
        <v>0</v>
      </c>
      <c r="AO18" s="137" t="str">
        <f>IF(RRHH!$D18="","",CONCATENATE(RRHH!$D18," ",RRHH!$B18))</f>
        <v/>
      </c>
      <c r="AP18" s="138"/>
      <c r="AQ18" s="139"/>
      <c r="AR18" s="157" t="str">
        <f>RRHH!$F$18</f>
        <v/>
      </c>
      <c r="AS18" s="158"/>
      <c r="AT18" s="159"/>
      <c r="AU18" s="160"/>
      <c r="AV18" s="71">
        <f>MIN(50,ROUND(RRHH!$S18,2))</f>
        <v>0</v>
      </c>
      <c r="AW18" s="161">
        <f t="shared" si="3"/>
        <v>0</v>
      </c>
      <c r="AX18" s="162"/>
      <c r="AY18" s="49">
        <f>SUM(AW9:AW18)</f>
        <v>0</v>
      </c>
    </row>
    <row r="19" spans="1:51" ht="15" customHeight="1" thickBot="1" x14ac:dyDescent="0.5">
      <c r="K19" s="50"/>
      <c r="AX19" s="50"/>
    </row>
    <row r="20" spans="1:51" ht="15" customHeight="1" x14ac:dyDescent="0.45">
      <c r="A20" s="166" t="s">
        <v>78</v>
      </c>
      <c r="B20" s="167"/>
      <c r="C20" s="170" t="s">
        <v>101</v>
      </c>
      <c r="D20" s="170"/>
      <c r="E20" s="170"/>
      <c r="F20" s="170"/>
      <c r="G20" s="170"/>
      <c r="H20" s="170"/>
      <c r="I20" s="170"/>
      <c r="J20" s="170"/>
      <c r="K20" s="170"/>
      <c r="L20" s="171"/>
      <c r="N20" s="166" t="s">
        <v>78</v>
      </c>
      <c r="O20" s="167"/>
      <c r="P20" s="170"/>
      <c r="Q20" s="170"/>
      <c r="R20" s="170"/>
      <c r="S20" s="170"/>
      <c r="T20" s="170"/>
      <c r="U20" s="170"/>
      <c r="V20" s="170"/>
      <c r="W20" s="170"/>
      <c r="X20" s="170"/>
      <c r="Y20" s="171"/>
      <c r="AA20" s="166" t="s">
        <v>78</v>
      </c>
      <c r="AB20" s="167"/>
      <c r="AC20" s="170"/>
      <c r="AD20" s="170"/>
      <c r="AE20" s="170"/>
      <c r="AF20" s="170"/>
      <c r="AG20" s="170"/>
      <c r="AH20" s="170"/>
      <c r="AI20" s="170"/>
      <c r="AJ20" s="170"/>
      <c r="AK20" s="170"/>
      <c r="AL20" s="171"/>
    </row>
    <row r="21" spans="1:51" ht="15" customHeight="1" thickBot="1" x14ac:dyDescent="0.5">
      <c r="A21" s="168" t="s">
        <v>79</v>
      </c>
      <c r="B21" s="169"/>
      <c r="C21" s="172"/>
      <c r="D21" s="172"/>
      <c r="E21" s="172"/>
      <c r="F21" s="172"/>
      <c r="G21" s="172"/>
      <c r="H21" s="172"/>
      <c r="I21" s="172"/>
      <c r="J21" s="172"/>
      <c r="K21" s="172"/>
      <c r="L21" s="173"/>
      <c r="N21" s="168" t="s">
        <v>85</v>
      </c>
      <c r="O21" s="169"/>
      <c r="P21" s="172"/>
      <c r="Q21" s="172"/>
      <c r="R21" s="172"/>
      <c r="S21" s="172"/>
      <c r="T21" s="172"/>
      <c r="U21" s="172"/>
      <c r="V21" s="172"/>
      <c r="W21" s="172"/>
      <c r="X21" s="172"/>
      <c r="Y21" s="173"/>
      <c r="AA21" s="168" t="s">
        <v>91</v>
      </c>
      <c r="AB21" s="169"/>
      <c r="AC21" s="172"/>
      <c r="AD21" s="172"/>
      <c r="AE21" s="172"/>
      <c r="AF21" s="172"/>
      <c r="AG21" s="172"/>
      <c r="AH21" s="172"/>
      <c r="AI21" s="172"/>
      <c r="AJ21" s="172"/>
      <c r="AK21" s="172"/>
      <c r="AL21" s="173"/>
    </row>
    <row r="22" spans="1:51" ht="15" customHeight="1" thickBot="1" x14ac:dyDescent="0.5">
      <c r="A22" s="44"/>
      <c r="B22" s="44"/>
      <c r="F22" s="44"/>
      <c r="G22" s="44"/>
      <c r="H22" s="44"/>
      <c r="I22" s="44"/>
      <c r="J22" s="44"/>
      <c r="K22" s="44"/>
      <c r="L22" s="44"/>
      <c r="N22" s="44"/>
      <c r="O22" s="44"/>
      <c r="S22" s="44"/>
      <c r="T22" s="44"/>
      <c r="U22" s="44"/>
      <c r="V22" s="44"/>
      <c r="W22" s="44"/>
      <c r="X22" s="44"/>
      <c r="Y22" s="44"/>
      <c r="AA22" s="44"/>
      <c r="AB22" s="44"/>
      <c r="AF22" s="44"/>
      <c r="AG22" s="44"/>
      <c r="AH22" s="44"/>
      <c r="AI22" s="44"/>
      <c r="AJ22" s="44"/>
      <c r="AK22" s="44"/>
      <c r="AL22" s="44"/>
    </row>
    <row r="23" spans="1:51" ht="15" customHeight="1" thickBot="1" x14ac:dyDescent="0.5">
      <c r="C23" s="44"/>
      <c r="D23" s="44"/>
      <c r="E23" s="140" t="s">
        <v>7</v>
      </c>
      <c r="F23" s="141"/>
      <c r="G23" s="142" t="s">
        <v>21</v>
      </c>
      <c r="H23" s="143"/>
      <c r="I23" s="45" t="s">
        <v>20</v>
      </c>
      <c r="J23" s="142" t="s">
        <v>14</v>
      </c>
      <c r="K23" s="144"/>
      <c r="L23" s="46"/>
      <c r="P23" s="44"/>
      <c r="Q23" s="44"/>
      <c r="R23" s="140" t="s">
        <v>7</v>
      </c>
      <c r="S23" s="141"/>
      <c r="T23" s="142" t="s">
        <v>21</v>
      </c>
      <c r="U23" s="143"/>
      <c r="V23" s="45" t="s">
        <v>20</v>
      </c>
      <c r="W23" s="142" t="s">
        <v>14</v>
      </c>
      <c r="X23" s="144"/>
      <c r="Y23" s="46"/>
      <c r="AC23" s="44"/>
      <c r="AD23" s="44"/>
      <c r="AE23" s="140" t="s">
        <v>7</v>
      </c>
      <c r="AF23" s="141"/>
      <c r="AG23" s="142" t="s">
        <v>21</v>
      </c>
      <c r="AH23" s="143"/>
      <c r="AI23" s="45" t="s">
        <v>20</v>
      </c>
      <c r="AJ23" s="142" t="s">
        <v>14</v>
      </c>
      <c r="AK23" s="144"/>
      <c r="AL23" s="46"/>
      <c r="AN23" s="44"/>
      <c r="AO23" s="44"/>
      <c r="AS23" s="44"/>
      <c r="AT23" s="44"/>
      <c r="AU23" s="44"/>
      <c r="AV23" s="44"/>
      <c r="AW23" s="44"/>
      <c r="AX23" s="44"/>
      <c r="AY23" s="44"/>
    </row>
    <row r="24" spans="1:51" ht="15" customHeight="1" x14ac:dyDescent="0.45">
      <c r="B24" s="174" t="str">
        <f>B9</f>
        <v/>
      </c>
      <c r="C24" s="175"/>
      <c r="D24" s="176"/>
      <c r="E24" s="145" t="str">
        <f>RRHH!$F$9</f>
        <v/>
      </c>
      <c r="F24" s="146"/>
      <c r="G24" s="147"/>
      <c r="H24" s="148"/>
      <c r="I24" s="69">
        <f>I9</f>
        <v>0</v>
      </c>
      <c r="J24" s="149">
        <f>ROUND(G24*I24,2)</f>
        <v>0</v>
      </c>
      <c r="K24" s="150"/>
      <c r="L24" s="47"/>
      <c r="O24" s="174" t="str">
        <f>O9</f>
        <v/>
      </c>
      <c r="P24" s="175"/>
      <c r="Q24" s="176"/>
      <c r="R24" s="145" t="str">
        <f>RRHH!$F$9</f>
        <v/>
      </c>
      <c r="S24" s="146"/>
      <c r="T24" s="147"/>
      <c r="U24" s="148"/>
      <c r="V24" s="69">
        <f>V9</f>
        <v>0</v>
      </c>
      <c r="W24" s="149">
        <f>ROUND(T24*V24,2)</f>
        <v>0</v>
      </c>
      <c r="X24" s="150"/>
      <c r="Y24" s="47"/>
      <c r="AB24" s="174" t="str">
        <f>AB9</f>
        <v/>
      </c>
      <c r="AC24" s="175"/>
      <c r="AD24" s="176"/>
      <c r="AE24" s="145" t="str">
        <f>RRHH!$F$9</f>
        <v/>
      </c>
      <c r="AF24" s="146"/>
      <c r="AG24" s="147"/>
      <c r="AH24" s="148"/>
      <c r="AI24" s="69">
        <f>AI9</f>
        <v>0</v>
      </c>
      <c r="AJ24" s="149">
        <f>ROUND(AG24*AI24,2)</f>
        <v>0</v>
      </c>
      <c r="AK24" s="150"/>
      <c r="AL24" s="47"/>
    </row>
    <row r="25" spans="1:51" ht="15" customHeight="1" x14ac:dyDescent="0.45">
      <c r="B25" s="163" t="str">
        <f t="shared" ref="B25:B33" si="4">B10</f>
        <v/>
      </c>
      <c r="C25" s="164"/>
      <c r="D25" s="165"/>
      <c r="E25" s="151" t="str">
        <f>RRHH!$F$10</f>
        <v/>
      </c>
      <c r="F25" s="152"/>
      <c r="G25" s="153"/>
      <c r="H25" s="154"/>
      <c r="I25" s="70">
        <f>I10</f>
        <v>0</v>
      </c>
      <c r="J25" s="155">
        <f t="shared" ref="J25:J33" si="5">ROUND(G25*I25,2)</f>
        <v>0</v>
      </c>
      <c r="K25" s="156"/>
      <c r="L25" s="47"/>
      <c r="O25" s="163" t="str">
        <f t="shared" ref="O25:O33" si="6">O10</f>
        <v/>
      </c>
      <c r="P25" s="164"/>
      <c r="Q25" s="165"/>
      <c r="R25" s="151" t="str">
        <f>RRHH!$F$10</f>
        <v/>
      </c>
      <c r="S25" s="152"/>
      <c r="T25" s="153"/>
      <c r="U25" s="154"/>
      <c r="V25" s="70">
        <f>V10</f>
        <v>0</v>
      </c>
      <c r="W25" s="155">
        <f t="shared" ref="W25:W33" si="7">ROUND(T25*V25,2)</f>
        <v>0</v>
      </c>
      <c r="X25" s="156"/>
      <c r="Y25" s="47"/>
      <c r="AB25" s="163" t="str">
        <f t="shared" ref="AB25:AB33" si="8">AB10</f>
        <v/>
      </c>
      <c r="AC25" s="164"/>
      <c r="AD25" s="165"/>
      <c r="AE25" s="151" t="str">
        <f>RRHH!$F$10</f>
        <v/>
      </c>
      <c r="AF25" s="152"/>
      <c r="AG25" s="153"/>
      <c r="AH25" s="154"/>
      <c r="AI25" s="70">
        <f>AI10</f>
        <v>0</v>
      </c>
      <c r="AJ25" s="155">
        <f t="shared" ref="AJ25:AJ33" si="9">ROUND(AG25*AI25,2)</f>
        <v>0</v>
      </c>
      <c r="AK25" s="156"/>
      <c r="AL25" s="47"/>
    </row>
    <row r="26" spans="1:51" ht="15" customHeight="1" x14ac:dyDescent="0.45">
      <c r="B26" s="163" t="str">
        <f t="shared" si="4"/>
        <v/>
      </c>
      <c r="C26" s="164"/>
      <c r="D26" s="165"/>
      <c r="E26" s="151" t="str">
        <f>RRHH!$F$11</f>
        <v/>
      </c>
      <c r="F26" s="152"/>
      <c r="G26" s="153"/>
      <c r="H26" s="154"/>
      <c r="I26" s="70">
        <f t="shared" ref="I26:I32" si="10">I11</f>
        <v>0</v>
      </c>
      <c r="J26" s="155">
        <f t="shared" si="5"/>
        <v>0</v>
      </c>
      <c r="K26" s="156"/>
      <c r="L26" s="47"/>
      <c r="O26" s="163" t="str">
        <f t="shared" si="6"/>
        <v/>
      </c>
      <c r="P26" s="164"/>
      <c r="Q26" s="165"/>
      <c r="R26" s="151" t="str">
        <f>RRHH!$F$11</f>
        <v/>
      </c>
      <c r="S26" s="152"/>
      <c r="T26" s="153"/>
      <c r="U26" s="154"/>
      <c r="V26" s="70">
        <f t="shared" ref="V26:V32" si="11">V11</f>
        <v>0</v>
      </c>
      <c r="W26" s="155">
        <f t="shared" si="7"/>
        <v>0</v>
      </c>
      <c r="X26" s="156"/>
      <c r="Y26" s="47"/>
      <c r="AB26" s="163" t="str">
        <f t="shared" si="8"/>
        <v/>
      </c>
      <c r="AC26" s="164"/>
      <c r="AD26" s="165"/>
      <c r="AE26" s="151" t="str">
        <f>RRHH!$F$11</f>
        <v/>
      </c>
      <c r="AF26" s="152"/>
      <c r="AG26" s="153"/>
      <c r="AH26" s="154"/>
      <c r="AI26" s="70">
        <f t="shared" ref="AI26:AI32" si="12">AI11</f>
        <v>0</v>
      </c>
      <c r="AJ26" s="155">
        <f t="shared" si="9"/>
        <v>0</v>
      </c>
      <c r="AK26" s="156"/>
      <c r="AL26" s="47"/>
    </row>
    <row r="27" spans="1:51" ht="15" customHeight="1" x14ac:dyDescent="0.45">
      <c r="B27" s="163" t="str">
        <f t="shared" si="4"/>
        <v/>
      </c>
      <c r="C27" s="164"/>
      <c r="D27" s="165"/>
      <c r="E27" s="151" t="str">
        <f>RRHH!$F$12</f>
        <v/>
      </c>
      <c r="F27" s="152"/>
      <c r="G27" s="153"/>
      <c r="H27" s="154"/>
      <c r="I27" s="70">
        <f t="shared" si="10"/>
        <v>0</v>
      </c>
      <c r="J27" s="155">
        <f t="shared" si="5"/>
        <v>0</v>
      </c>
      <c r="K27" s="156"/>
      <c r="L27" s="47"/>
      <c r="O27" s="163" t="str">
        <f t="shared" si="6"/>
        <v/>
      </c>
      <c r="P27" s="164"/>
      <c r="Q27" s="165"/>
      <c r="R27" s="151" t="str">
        <f>RRHH!$F$12</f>
        <v/>
      </c>
      <c r="S27" s="152"/>
      <c r="T27" s="153"/>
      <c r="U27" s="154"/>
      <c r="V27" s="70">
        <f t="shared" si="11"/>
        <v>0</v>
      </c>
      <c r="W27" s="155">
        <f t="shared" si="7"/>
        <v>0</v>
      </c>
      <c r="X27" s="156"/>
      <c r="Y27" s="47"/>
      <c r="AB27" s="163" t="str">
        <f t="shared" si="8"/>
        <v/>
      </c>
      <c r="AC27" s="164"/>
      <c r="AD27" s="165"/>
      <c r="AE27" s="151" t="str">
        <f>RRHH!$F$12</f>
        <v/>
      </c>
      <c r="AF27" s="152"/>
      <c r="AG27" s="153"/>
      <c r="AH27" s="154"/>
      <c r="AI27" s="70">
        <f t="shared" si="12"/>
        <v>0</v>
      </c>
      <c r="AJ27" s="155">
        <f t="shared" si="9"/>
        <v>0</v>
      </c>
      <c r="AK27" s="156"/>
      <c r="AL27" s="47"/>
    </row>
    <row r="28" spans="1:51" ht="15" customHeight="1" x14ac:dyDescent="0.45">
      <c r="B28" s="163" t="str">
        <f t="shared" si="4"/>
        <v/>
      </c>
      <c r="C28" s="164"/>
      <c r="D28" s="165"/>
      <c r="E28" s="151" t="str">
        <f>RRHH!$F$13</f>
        <v/>
      </c>
      <c r="F28" s="152"/>
      <c r="G28" s="153"/>
      <c r="H28" s="154"/>
      <c r="I28" s="70">
        <f t="shared" si="10"/>
        <v>0</v>
      </c>
      <c r="J28" s="155">
        <f t="shared" si="5"/>
        <v>0</v>
      </c>
      <c r="K28" s="156"/>
      <c r="L28" s="47"/>
      <c r="O28" s="163" t="str">
        <f t="shared" si="6"/>
        <v/>
      </c>
      <c r="P28" s="164"/>
      <c r="Q28" s="165"/>
      <c r="R28" s="151" t="str">
        <f>RRHH!$F$13</f>
        <v/>
      </c>
      <c r="S28" s="152"/>
      <c r="T28" s="153"/>
      <c r="U28" s="154"/>
      <c r="V28" s="70">
        <f t="shared" si="11"/>
        <v>0</v>
      </c>
      <c r="W28" s="155">
        <f t="shared" si="7"/>
        <v>0</v>
      </c>
      <c r="X28" s="156"/>
      <c r="Y28" s="47"/>
      <c r="AB28" s="163" t="str">
        <f t="shared" si="8"/>
        <v/>
      </c>
      <c r="AC28" s="164"/>
      <c r="AD28" s="165"/>
      <c r="AE28" s="151" t="str">
        <f>RRHH!$F$13</f>
        <v/>
      </c>
      <c r="AF28" s="152"/>
      <c r="AG28" s="153"/>
      <c r="AH28" s="154"/>
      <c r="AI28" s="70">
        <f t="shared" si="12"/>
        <v>0</v>
      </c>
      <c r="AJ28" s="155">
        <f t="shared" si="9"/>
        <v>0</v>
      </c>
      <c r="AK28" s="156"/>
      <c r="AL28" s="47"/>
    </row>
    <row r="29" spans="1:51" ht="15" customHeight="1" x14ac:dyDescent="0.45">
      <c r="B29" s="163" t="str">
        <f t="shared" si="4"/>
        <v/>
      </c>
      <c r="C29" s="164"/>
      <c r="D29" s="165"/>
      <c r="E29" s="151" t="str">
        <f>RRHH!$F$14</f>
        <v/>
      </c>
      <c r="F29" s="152"/>
      <c r="G29" s="153"/>
      <c r="H29" s="154"/>
      <c r="I29" s="70">
        <f t="shared" si="10"/>
        <v>0</v>
      </c>
      <c r="J29" s="155">
        <f t="shared" si="5"/>
        <v>0</v>
      </c>
      <c r="K29" s="156"/>
      <c r="L29" s="47"/>
      <c r="O29" s="163" t="str">
        <f t="shared" si="6"/>
        <v/>
      </c>
      <c r="P29" s="164"/>
      <c r="Q29" s="165"/>
      <c r="R29" s="151" t="str">
        <f>RRHH!$F$14</f>
        <v/>
      </c>
      <c r="S29" s="152"/>
      <c r="T29" s="153"/>
      <c r="U29" s="154"/>
      <c r="V29" s="70">
        <f t="shared" si="11"/>
        <v>0</v>
      </c>
      <c r="W29" s="155">
        <f t="shared" si="7"/>
        <v>0</v>
      </c>
      <c r="X29" s="156"/>
      <c r="Y29" s="47"/>
      <c r="AB29" s="163" t="str">
        <f t="shared" si="8"/>
        <v/>
      </c>
      <c r="AC29" s="164"/>
      <c r="AD29" s="165"/>
      <c r="AE29" s="151" t="str">
        <f>RRHH!$F$14</f>
        <v/>
      </c>
      <c r="AF29" s="152"/>
      <c r="AG29" s="153"/>
      <c r="AH29" s="154"/>
      <c r="AI29" s="70">
        <f t="shared" si="12"/>
        <v>0</v>
      </c>
      <c r="AJ29" s="155">
        <f t="shared" si="9"/>
        <v>0</v>
      </c>
      <c r="AK29" s="156"/>
      <c r="AL29" s="47"/>
    </row>
    <row r="30" spans="1:51" ht="15" customHeight="1" x14ac:dyDescent="0.45">
      <c r="B30" s="163" t="str">
        <f t="shared" si="4"/>
        <v/>
      </c>
      <c r="C30" s="164"/>
      <c r="D30" s="165"/>
      <c r="E30" s="151" t="str">
        <f>RRHH!$F$15</f>
        <v/>
      </c>
      <c r="F30" s="152"/>
      <c r="G30" s="153"/>
      <c r="H30" s="154"/>
      <c r="I30" s="70">
        <f t="shared" si="10"/>
        <v>0</v>
      </c>
      <c r="J30" s="155">
        <f t="shared" si="5"/>
        <v>0</v>
      </c>
      <c r="K30" s="156"/>
      <c r="L30" s="47"/>
      <c r="O30" s="163" t="str">
        <f t="shared" si="6"/>
        <v/>
      </c>
      <c r="P30" s="164"/>
      <c r="Q30" s="165"/>
      <c r="R30" s="151" t="str">
        <f>RRHH!$F$15</f>
        <v/>
      </c>
      <c r="S30" s="152"/>
      <c r="T30" s="153"/>
      <c r="U30" s="154"/>
      <c r="V30" s="70">
        <f t="shared" si="11"/>
        <v>0</v>
      </c>
      <c r="W30" s="155">
        <f t="shared" si="7"/>
        <v>0</v>
      </c>
      <c r="X30" s="156"/>
      <c r="Y30" s="47"/>
      <c r="AB30" s="163" t="str">
        <f t="shared" si="8"/>
        <v/>
      </c>
      <c r="AC30" s="164"/>
      <c r="AD30" s="165"/>
      <c r="AE30" s="151" t="str">
        <f>RRHH!$F$15</f>
        <v/>
      </c>
      <c r="AF30" s="152"/>
      <c r="AG30" s="153"/>
      <c r="AH30" s="154"/>
      <c r="AI30" s="70">
        <f t="shared" si="12"/>
        <v>0</v>
      </c>
      <c r="AJ30" s="155">
        <f t="shared" si="9"/>
        <v>0</v>
      </c>
      <c r="AK30" s="156"/>
      <c r="AL30" s="47"/>
    </row>
    <row r="31" spans="1:51" ht="15" customHeight="1" x14ac:dyDescent="0.45">
      <c r="B31" s="163" t="str">
        <f t="shared" si="4"/>
        <v/>
      </c>
      <c r="C31" s="164"/>
      <c r="D31" s="165"/>
      <c r="E31" s="151" t="str">
        <f>RRHH!$F$16</f>
        <v/>
      </c>
      <c r="F31" s="152"/>
      <c r="G31" s="153"/>
      <c r="H31" s="154"/>
      <c r="I31" s="70">
        <f t="shared" si="10"/>
        <v>0</v>
      </c>
      <c r="J31" s="155">
        <f t="shared" si="5"/>
        <v>0</v>
      </c>
      <c r="K31" s="156"/>
      <c r="L31" s="48" t="s">
        <v>18</v>
      </c>
      <c r="O31" s="163" t="str">
        <f t="shared" si="6"/>
        <v/>
      </c>
      <c r="P31" s="164"/>
      <c r="Q31" s="165"/>
      <c r="R31" s="151" t="str">
        <f>RRHH!$F$16</f>
        <v/>
      </c>
      <c r="S31" s="152"/>
      <c r="T31" s="153"/>
      <c r="U31" s="154"/>
      <c r="V31" s="70">
        <f t="shared" si="11"/>
        <v>0</v>
      </c>
      <c r="W31" s="155">
        <f t="shared" si="7"/>
        <v>0</v>
      </c>
      <c r="X31" s="156"/>
      <c r="Y31" s="48" t="s">
        <v>18</v>
      </c>
      <c r="AB31" s="163" t="str">
        <f t="shared" si="8"/>
        <v/>
      </c>
      <c r="AC31" s="164"/>
      <c r="AD31" s="165"/>
      <c r="AE31" s="151" t="str">
        <f>RRHH!$F$16</f>
        <v/>
      </c>
      <c r="AF31" s="152"/>
      <c r="AG31" s="153"/>
      <c r="AH31" s="154"/>
      <c r="AI31" s="70">
        <f t="shared" si="12"/>
        <v>0</v>
      </c>
      <c r="AJ31" s="155">
        <f t="shared" si="9"/>
        <v>0</v>
      </c>
      <c r="AK31" s="156"/>
      <c r="AL31" s="48" t="s">
        <v>18</v>
      </c>
    </row>
    <row r="32" spans="1:51" ht="15" customHeight="1" thickBot="1" x14ac:dyDescent="0.5">
      <c r="B32" s="163" t="str">
        <f t="shared" si="4"/>
        <v/>
      </c>
      <c r="C32" s="164"/>
      <c r="D32" s="165"/>
      <c r="E32" s="151" t="str">
        <f>RRHH!$F$17</f>
        <v/>
      </c>
      <c r="F32" s="152"/>
      <c r="G32" s="153"/>
      <c r="H32" s="154"/>
      <c r="I32" s="70">
        <f t="shared" si="10"/>
        <v>0</v>
      </c>
      <c r="J32" s="155">
        <f t="shared" si="5"/>
        <v>0</v>
      </c>
      <c r="K32" s="156"/>
      <c r="L32" s="48" t="s">
        <v>80</v>
      </c>
      <c r="O32" s="163" t="str">
        <f t="shared" si="6"/>
        <v/>
      </c>
      <c r="P32" s="164"/>
      <c r="Q32" s="165"/>
      <c r="R32" s="151" t="str">
        <f>RRHH!$F$17</f>
        <v/>
      </c>
      <c r="S32" s="152"/>
      <c r="T32" s="153"/>
      <c r="U32" s="154"/>
      <c r="V32" s="70">
        <f t="shared" si="11"/>
        <v>0</v>
      </c>
      <c r="W32" s="155">
        <f t="shared" si="7"/>
        <v>0</v>
      </c>
      <c r="X32" s="156"/>
      <c r="Y32" s="48" t="s">
        <v>86</v>
      </c>
      <c r="AB32" s="163" t="str">
        <f t="shared" si="8"/>
        <v/>
      </c>
      <c r="AC32" s="164"/>
      <c r="AD32" s="165"/>
      <c r="AE32" s="151" t="str">
        <f>RRHH!$F$17</f>
        <v/>
      </c>
      <c r="AF32" s="152"/>
      <c r="AG32" s="153"/>
      <c r="AH32" s="154"/>
      <c r="AI32" s="70">
        <f t="shared" si="12"/>
        <v>0</v>
      </c>
      <c r="AJ32" s="155">
        <f t="shared" si="9"/>
        <v>0</v>
      </c>
      <c r="AK32" s="156"/>
      <c r="AL32" s="48" t="s">
        <v>92</v>
      </c>
    </row>
    <row r="33" spans="1:38" ht="15" customHeight="1" thickBot="1" x14ac:dyDescent="0.5">
      <c r="B33" s="137" t="str">
        <f t="shared" si="4"/>
        <v/>
      </c>
      <c r="C33" s="138"/>
      <c r="D33" s="139"/>
      <c r="E33" s="157" t="str">
        <f>RRHH!$F$18</f>
        <v/>
      </c>
      <c r="F33" s="158"/>
      <c r="G33" s="159"/>
      <c r="H33" s="160"/>
      <c r="I33" s="71">
        <f>I18</f>
        <v>0</v>
      </c>
      <c r="J33" s="161">
        <f t="shared" si="5"/>
        <v>0</v>
      </c>
      <c r="K33" s="162"/>
      <c r="L33" s="49">
        <f>SUM(J24:K33)</f>
        <v>0</v>
      </c>
      <c r="O33" s="137" t="str">
        <f t="shared" si="6"/>
        <v/>
      </c>
      <c r="P33" s="138"/>
      <c r="Q33" s="139"/>
      <c r="R33" s="157" t="str">
        <f>RRHH!$F$18</f>
        <v/>
      </c>
      <c r="S33" s="158"/>
      <c r="T33" s="159"/>
      <c r="U33" s="160"/>
      <c r="V33" s="71">
        <f>V18</f>
        <v>0</v>
      </c>
      <c r="W33" s="161">
        <f t="shared" si="7"/>
        <v>0</v>
      </c>
      <c r="X33" s="162"/>
      <c r="Y33" s="49">
        <f>SUM(W24:W33)</f>
        <v>0</v>
      </c>
      <c r="AB33" s="137" t="str">
        <f t="shared" si="8"/>
        <v/>
      </c>
      <c r="AC33" s="138"/>
      <c r="AD33" s="139"/>
      <c r="AE33" s="157" t="str">
        <f>RRHH!$F$18</f>
        <v/>
      </c>
      <c r="AF33" s="158"/>
      <c r="AG33" s="159"/>
      <c r="AH33" s="160"/>
      <c r="AI33" s="71">
        <f>AI18</f>
        <v>0</v>
      </c>
      <c r="AJ33" s="161">
        <f t="shared" si="9"/>
        <v>0</v>
      </c>
      <c r="AK33" s="162"/>
      <c r="AL33" s="49">
        <f>SUM(AJ24:AJ33)</f>
        <v>0</v>
      </c>
    </row>
    <row r="34" spans="1:38" ht="15" customHeight="1" thickBot="1" x14ac:dyDescent="0.5">
      <c r="K34" s="50"/>
    </row>
    <row r="35" spans="1:38" ht="15" customHeight="1" x14ac:dyDescent="0.45">
      <c r="A35" s="166" t="s">
        <v>78</v>
      </c>
      <c r="B35" s="167"/>
      <c r="C35" s="170"/>
      <c r="D35" s="170"/>
      <c r="E35" s="170"/>
      <c r="F35" s="170"/>
      <c r="G35" s="170"/>
      <c r="H35" s="170"/>
      <c r="I35" s="170"/>
      <c r="J35" s="170"/>
      <c r="K35" s="170"/>
      <c r="L35" s="171"/>
      <c r="N35" s="166" t="s">
        <v>78</v>
      </c>
      <c r="O35" s="167"/>
      <c r="P35" s="170"/>
      <c r="Q35" s="170"/>
      <c r="R35" s="170"/>
      <c r="S35" s="170"/>
      <c r="T35" s="170"/>
      <c r="U35" s="170"/>
      <c r="V35" s="170"/>
      <c r="W35" s="170"/>
      <c r="X35" s="170"/>
      <c r="Y35" s="171"/>
      <c r="AA35" s="166" t="s">
        <v>78</v>
      </c>
      <c r="AB35" s="167"/>
      <c r="AC35" s="170"/>
      <c r="AD35" s="170"/>
      <c r="AE35" s="170"/>
      <c r="AF35" s="170"/>
      <c r="AG35" s="170"/>
      <c r="AH35" s="170"/>
      <c r="AI35" s="170"/>
      <c r="AJ35" s="170"/>
      <c r="AK35" s="170"/>
      <c r="AL35" s="171"/>
    </row>
    <row r="36" spans="1:38" ht="15" customHeight="1" thickBot="1" x14ac:dyDescent="0.5">
      <c r="A36" s="168" t="s">
        <v>81</v>
      </c>
      <c r="B36" s="169"/>
      <c r="C36" s="172"/>
      <c r="D36" s="172"/>
      <c r="E36" s="172"/>
      <c r="F36" s="172"/>
      <c r="G36" s="172"/>
      <c r="H36" s="172"/>
      <c r="I36" s="172"/>
      <c r="J36" s="172"/>
      <c r="K36" s="172"/>
      <c r="L36" s="173"/>
      <c r="N36" s="168" t="s">
        <v>87</v>
      </c>
      <c r="O36" s="169"/>
      <c r="P36" s="172"/>
      <c r="Q36" s="172"/>
      <c r="R36" s="172"/>
      <c r="S36" s="172"/>
      <c r="T36" s="172"/>
      <c r="U36" s="172"/>
      <c r="V36" s="172"/>
      <c r="W36" s="172"/>
      <c r="X36" s="172"/>
      <c r="Y36" s="173"/>
      <c r="AA36" s="168" t="s">
        <v>93</v>
      </c>
      <c r="AB36" s="169"/>
      <c r="AC36" s="172"/>
      <c r="AD36" s="172"/>
      <c r="AE36" s="172"/>
      <c r="AF36" s="172"/>
      <c r="AG36" s="172"/>
      <c r="AH36" s="172"/>
      <c r="AI36" s="172"/>
      <c r="AJ36" s="172"/>
      <c r="AK36" s="172"/>
      <c r="AL36" s="173"/>
    </row>
    <row r="37" spans="1:38" ht="15" customHeight="1" thickBot="1" x14ac:dyDescent="0.5"/>
    <row r="38" spans="1:38" ht="15" customHeight="1" thickBot="1" x14ac:dyDescent="0.5">
      <c r="C38" s="44"/>
      <c r="D38" s="44"/>
      <c r="E38" s="140" t="s">
        <v>7</v>
      </c>
      <c r="F38" s="141"/>
      <c r="G38" s="142" t="s">
        <v>21</v>
      </c>
      <c r="H38" s="143"/>
      <c r="I38" s="45" t="s">
        <v>20</v>
      </c>
      <c r="J38" s="142" t="s">
        <v>14</v>
      </c>
      <c r="K38" s="144"/>
      <c r="L38" s="46"/>
      <c r="P38" s="44"/>
      <c r="Q38" s="44"/>
      <c r="R38" s="140" t="s">
        <v>7</v>
      </c>
      <c r="S38" s="141"/>
      <c r="T38" s="142" t="s">
        <v>21</v>
      </c>
      <c r="U38" s="143"/>
      <c r="V38" s="45" t="s">
        <v>20</v>
      </c>
      <c r="W38" s="142" t="s">
        <v>14</v>
      </c>
      <c r="X38" s="144"/>
      <c r="Y38" s="46"/>
      <c r="AC38" s="44"/>
      <c r="AD38" s="44"/>
      <c r="AE38" s="140" t="s">
        <v>7</v>
      </c>
      <c r="AF38" s="141"/>
      <c r="AG38" s="142" t="s">
        <v>21</v>
      </c>
      <c r="AH38" s="143"/>
      <c r="AI38" s="45" t="s">
        <v>20</v>
      </c>
      <c r="AJ38" s="142" t="s">
        <v>14</v>
      </c>
      <c r="AK38" s="144"/>
      <c r="AL38" s="46"/>
    </row>
    <row r="39" spans="1:38" ht="15" customHeight="1" x14ac:dyDescent="0.45">
      <c r="B39" s="174" t="str">
        <f>B24</f>
        <v/>
      </c>
      <c r="C39" s="175"/>
      <c r="D39" s="176"/>
      <c r="E39" s="145" t="str">
        <f>RRHH!$F$9</f>
        <v/>
      </c>
      <c r="F39" s="146"/>
      <c r="G39" s="147"/>
      <c r="H39" s="148"/>
      <c r="I39" s="69">
        <f>I24</f>
        <v>0</v>
      </c>
      <c r="J39" s="149">
        <f>ROUND(G39*I39,2)</f>
        <v>0</v>
      </c>
      <c r="K39" s="150"/>
      <c r="L39" s="47"/>
      <c r="O39" s="174" t="str">
        <f>O24</f>
        <v/>
      </c>
      <c r="P39" s="175"/>
      <c r="Q39" s="176"/>
      <c r="R39" s="145" t="str">
        <f>RRHH!$F$9</f>
        <v/>
      </c>
      <c r="S39" s="146"/>
      <c r="T39" s="147"/>
      <c r="U39" s="148"/>
      <c r="V39" s="69">
        <f>V24</f>
        <v>0</v>
      </c>
      <c r="W39" s="149">
        <f>ROUND(T39*V39,2)</f>
        <v>0</v>
      </c>
      <c r="X39" s="150"/>
      <c r="Y39" s="47"/>
      <c r="AB39" s="174" t="str">
        <f>AB24</f>
        <v/>
      </c>
      <c r="AC39" s="175"/>
      <c r="AD39" s="176"/>
      <c r="AE39" s="145" t="str">
        <f>RRHH!$F$9</f>
        <v/>
      </c>
      <c r="AF39" s="146"/>
      <c r="AG39" s="147"/>
      <c r="AH39" s="148"/>
      <c r="AI39" s="69">
        <f>AI24</f>
        <v>0</v>
      </c>
      <c r="AJ39" s="149">
        <f>ROUND(AG39*AI39,2)</f>
        <v>0</v>
      </c>
      <c r="AK39" s="150"/>
      <c r="AL39" s="47"/>
    </row>
    <row r="40" spans="1:38" ht="15" customHeight="1" x14ac:dyDescent="0.45">
      <c r="B40" s="163" t="str">
        <f t="shared" ref="B40:B48" si="13">B25</f>
        <v/>
      </c>
      <c r="C40" s="164"/>
      <c r="D40" s="165"/>
      <c r="E40" s="151" t="str">
        <f>RRHH!$F$10</f>
        <v/>
      </c>
      <c r="F40" s="152"/>
      <c r="G40" s="153"/>
      <c r="H40" s="154"/>
      <c r="I40" s="70">
        <f>I25</f>
        <v>0</v>
      </c>
      <c r="J40" s="155">
        <f t="shared" ref="J40:J48" si="14">ROUND(G40*I40,2)</f>
        <v>0</v>
      </c>
      <c r="K40" s="156"/>
      <c r="L40" s="47"/>
      <c r="O40" s="163" t="str">
        <f t="shared" ref="O40:O48" si="15">O25</f>
        <v/>
      </c>
      <c r="P40" s="164"/>
      <c r="Q40" s="165"/>
      <c r="R40" s="151" t="str">
        <f>RRHH!$F$10</f>
        <v/>
      </c>
      <c r="S40" s="152"/>
      <c r="T40" s="153"/>
      <c r="U40" s="154"/>
      <c r="V40" s="70">
        <f>V25</f>
        <v>0</v>
      </c>
      <c r="W40" s="155">
        <f t="shared" ref="W40:W48" si="16">ROUND(T40*V40,2)</f>
        <v>0</v>
      </c>
      <c r="X40" s="156"/>
      <c r="Y40" s="47"/>
      <c r="AB40" s="163" t="str">
        <f t="shared" ref="AB40:AB48" si="17">AB25</f>
        <v/>
      </c>
      <c r="AC40" s="164"/>
      <c r="AD40" s="165"/>
      <c r="AE40" s="151" t="str">
        <f>RRHH!$F$10</f>
        <v/>
      </c>
      <c r="AF40" s="152"/>
      <c r="AG40" s="153"/>
      <c r="AH40" s="154"/>
      <c r="AI40" s="70">
        <f>AI25</f>
        <v>0</v>
      </c>
      <c r="AJ40" s="155">
        <f t="shared" ref="AJ40:AJ48" si="18">ROUND(AG40*AI40,2)</f>
        <v>0</v>
      </c>
      <c r="AK40" s="156"/>
      <c r="AL40" s="47"/>
    </row>
    <row r="41" spans="1:38" ht="15" customHeight="1" x14ac:dyDescent="0.45">
      <c r="B41" s="163" t="str">
        <f t="shared" si="13"/>
        <v/>
      </c>
      <c r="C41" s="164"/>
      <c r="D41" s="165"/>
      <c r="E41" s="151" t="str">
        <f>RRHH!$F$11</f>
        <v/>
      </c>
      <c r="F41" s="152"/>
      <c r="G41" s="153"/>
      <c r="H41" s="154"/>
      <c r="I41" s="70">
        <f t="shared" ref="I41:I47" si="19">I26</f>
        <v>0</v>
      </c>
      <c r="J41" s="155">
        <f t="shared" si="14"/>
        <v>0</v>
      </c>
      <c r="K41" s="156"/>
      <c r="L41" s="47"/>
      <c r="O41" s="163" t="str">
        <f t="shared" si="15"/>
        <v/>
      </c>
      <c r="P41" s="164"/>
      <c r="Q41" s="165"/>
      <c r="R41" s="151" t="str">
        <f>RRHH!$F$11</f>
        <v/>
      </c>
      <c r="S41" s="152"/>
      <c r="T41" s="153"/>
      <c r="U41" s="154"/>
      <c r="V41" s="70">
        <f t="shared" ref="V41:V47" si="20">V26</f>
        <v>0</v>
      </c>
      <c r="W41" s="155">
        <f t="shared" si="16"/>
        <v>0</v>
      </c>
      <c r="X41" s="156"/>
      <c r="Y41" s="47"/>
      <c r="AB41" s="163" t="str">
        <f t="shared" si="17"/>
        <v/>
      </c>
      <c r="AC41" s="164"/>
      <c r="AD41" s="165"/>
      <c r="AE41" s="151" t="str">
        <f>RRHH!$F$11</f>
        <v/>
      </c>
      <c r="AF41" s="152"/>
      <c r="AG41" s="153"/>
      <c r="AH41" s="154"/>
      <c r="AI41" s="70">
        <f t="shared" ref="AI41:AI47" si="21">AI26</f>
        <v>0</v>
      </c>
      <c r="AJ41" s="155">
        <f t="shared" si="18"/>
        <v>0</v>
      </c>
      <c r="AK41" s="156"/>
      <c r="AL41" s="47"/>
    </row>
    <row r="42" spans="1:38" ht="15" customHeight="1" x14ac:dyDescent="0.45">
      <c r="B42" s="163" t="str">
        <f t="shared" si="13"/>
        <v/>
      </c>
      <c r="C42" s="164"/>
      <c r="D42" s="165"/>
      <c r="E42" s="151" t="str">
        <f>RRHH!$F$12</f>
        <v/>
      </c>
      <c r="F42" s="152"/>
      <c r="G42" s="153"/>
      <c r="H42" s="154"/>
      <c r="I42" s="70">
        <f t="shared" si="19"/>
        <v>0</v>
      </c>
      <c r="J42" s="155">
        <f t="shared" si="14"/>
        <v>0</v>
      </c>
      <c r="K42" s="156"/>
      <c r="L42" s="47"/>
      <c r="O42" s="163" t="str">
        <f t="shared" si="15"/>
        <v/>
      </c>
      <c r="P42" s="164"/>
      <c r="Q42" s="165"/>
      <c r="R42" s="151" t="str">
        <f>RRHH!$F$12</f>
        <v/>
      </c>
      <c r="S42" s="152"/>
      <c r="T42" s="153"/>
      <c r="U42" s="154"/>
      <c r="V42" s="70">
        <f t="shared" si="20"/>
        <v>0</v>
      </c>
      <c r="W42" s="155">
        <f t="shared" si="16"/>
        <v>0</v>
      </c>
      <c r="X42" s="156"/>
      <c r="Y42" s="47"/>
      <c r="AB42" s="163" t="str">
        <f t="shared" si="17"/>
        <v/>
      </c>
      <c r="AC42" s="164"/>
      <c r="AD42" s="165"/>
      <c r="AE42" s="151" t="str">
        <f>RRHH!$F$12</f>
        <v/>
      </c>
      <c r="AF42" s="152"/>
      <c r="AG42" s="153"/>
      <c r="AH42" s="154"/>
      <c r="AI42" s="70">
        <f t="shared" si="21"/>
        <v>0</v>
      </c>
      <c r="AJ42" s="155">
        <f t="shared" si="18"/>
        <v>0</v>
      </c>
      <c r="AK42" s="156"/>
      <c r="AL42" s="47"/>
    </row>
    <row r="43" spans="1:38" ht="15" customHeight="1" x14ac:dyDescent="0.45">
      <c r="B43" s="163" t="str">
        <f t="shared" si="13"/>
        <v/>
      </c>
      <c r="C43" s="164"/>
      <c r="D43" s="165"/>
      <c r="E43" s="151" t="str">
        <f>RRHH!$F$13</f>
        <v/>
      </c>
      <c r="F43" s="152"/>
      <c r="G43" s="153"/>
      <c r="H43" s="154"/>
      <c r="I43" s="70">
        <f t="shared" si="19"/>
        <v>0</v>
      </c>
      <c r="J43" s="155">
        <f t="shared" si="14"/>
        <v>0</v>
      </c>
      <c r="K43" s="156"/>
      <c r="L43" s="47"/>
      <c r="O43" s="163" t="str">
        <f t="shared" si="15"/>
        <v/>
      </c>
      <c r="P43" s="164"/>
      <c r="Q43" s="165"/>
      <c r="R43" s="151" t="str">
        <f>RRHH!$F$13</f>
        <v/>
      </c>
      <c r="S43" s="152"/>
      <c r="T43" s="153"/>
      <c r="U43" s="154"/>
      <c r="V43" s="70">
        <f t="shared" si="20"/>
        <v>0</v>
      </c>
      <c r="W43" s="155">
        <f t="shared" si="16"/>
        <v>0</v>
      </c>
      <c r="X43" s="156"/>
      <c r="Y43" s="47"/>
      <c r="AB43" s="163" t="str">
        <f t="shared" si="17"/>
        <v/>
      </c>
      <c r="AC43" s="164"/>
      <c r="AD43" s="165"/>
      <c r="AE43" s="151" t="str">
        <f>RRHH!$F$13</f>
        <v/>
      </c>
      <c r="AF43" s="152"/>
      <c r="AG43" s="153"/>
      <c r="AH43" s="154"/>
      <c r="AI43" s="70">
        <f t="shared" si="21"/>
        <v>0</v>
      </c>
      <c r="AJ43" s="155">
        <f t="shared" si="18"/>
        <v>0</v>
      </c>
      <c r="AK43" s="156"/>
      <c r="AL43" s="47"/>
    </row>
    <row r="44" spans="1:38" ht="15" customHeight="1" x14ac:dyDescent="0.45">
      <c r="B44" s="163" t="str">
        <f t="shared" si="13"/>
        <v/>
      </c>
      <c r="C44" s="164"/>
      <c r="D44" s="165"/>
      <c r="E44" s="151" t="str">
        <f>RRHH!$F$14</f>
        <v/>
      </c>
      <c r="F44" s="152"/>
      <c r="G44" s="153"/>
      <c r="H44" s="154"/>
      <c r="I44" s="70">
        <f t="shared" si="19"/>
        <v>0</v>
      </c>
      <c r="J44" s="155">
        <f t="shared" si="14"/>
        <v>0</v>
      </c>
      <c r="K44" s="156"/>
      <c r="L44" s="47"/>
      <c r="O44" s="163" t="str">
        <f t="shared" si="15"/>
        <v/>
      </c>
      <c r="P44" s="164"/>
      <c r="Q44" s="165"/>
      <c r="R44" s="151" t="str">
        <f>RRHH!$F$14</f>
        <v/>
      </c>
      <c r="S44" s="152"/>
      <c r="T44" s="153"/>
      <c r="U44" s="154"/>
      <c r="V44" s="70">
        <f t="shared" si="20"/>
        <v>0</v>
      </c>
      <c r="W44" s="155">
        <f t="shared" si="16"/>
        <v>0</v>
      </c>
      <c r="X44" s="156"/>
      <c r="Y44" s="47"/>
      <c r="AB44" s="163" t="str">
        <f t="shared" si="17"/>
        <v/>
      </c>
      <c r="AC44" s="164"/>
      <c r="AD44" s="165"/>
      <c r="AE44" s="151" t="str">
        <f>RRHH!$F$14</f>
        <v/>
      </c>
      <c r="AF44" s="152"/>
      <c r="AG44" s="153"/>
      <c r="AH44" s="154"/>
      <c r="AI44" s="70">
        <f t="shared" si="21"/>
        <v>0</v>
      </c>
      <c r="AJ44" s="155">
        <f t="shared" si="18"/>
        <v>0</v>
      </c>
      <c r="AK44" s="156"/>
      <c r="AL44" s="47"/>
    </row>
    <row r="45" spans="1:38" ht="15" customHeight="1" x14ac:dyDescent="0.45">
      <c r="B45" s="163" t="str">
        <f t="shared" si="13"/>
        <v/>
      </c>
      <c r="C45" s="164"/>
      <c r="D45" s="165"/>
      <c r="E45" s="151" t="str">
        <f>RRHH!$F$15</f>
        <v/>
      </c>
      <c r="F45" s="152"/>
      <c r="G45" s="153"/>
      <c r="H45" s="154"/>
      <c r="I45" s="70">
        <f t="shared" si="19"/>
        <v>0</v>
      </c>
      <c r="J45" s="155">
        <f t="shared" si="14"/>
        <v>0</v>
      </c>
      <c r="K45" s="156"/>
      <c r="L45" s="47"/>
      <c r="O45" s="163" t="str">
        <f t="shared" si="15"/>
        <v/>
      </c>
      <c r="P45" s="164"/>
      <c r="Q45" s="165"/>
      <c r="R45" s="151" t="str">
        <f>RRHH!$F$15</f>
        <v/>
      </c>
      <c r="S45" s="152"/>
      <c r="T45" s="153"/>
      <c r="U45" s="154"/>
      <c r="V45" s="70">
        <f t="shared" si="20"/>
        <v>0</v>
      </c>
      <c r="W45" s="155">
        <f t="shared" si="16"/>
        <v>0</v>
      </c>
      <c r="X45" s="156"/>
      <c r="Y45" s="47"/>
      <c r="AB45" s="163" t="str">
        <f t="shared" si="17"/>
        <v/>
      </c>
      <c r="AC45" s="164"/>
      <c r="AD45" s="165"/>
      <c r="AE45" s="151" t="str">
        <f>RRHH!$F$15</f>
        <v/>
      </c>
      <c r="AF45" s="152"/>
      <c r="AG45" s="153"/>
      <c r="AH45" s="154"/>
      <c r="AI45" s="70">
        <f t="shared" si="21"/>
        <v>0</v>
      </c>
      <c r="AJ45" s="155">
        <f t="shared" si="18"/>
        <v>0</v>
      </c>
      <c r="AK45" s="156"/>
      <c r="AL45" s="47"/>
    </row>
    <row r="46" spans="1:38" ht="15" customHeight="1" x14ac:dyDescent="0.45">
      <c r="B46" s="163" t="str">
        <f t="shared" si="13"/>
        <v/>
      </c>
      <c r="C46" s="164"/>
      <c r="D46" s="165"/>
      <c r="E46" s="151" t="str">
        <f>RRHH!$F$16</f>
        <v/>
      </c>
      <c r="F46" s="152"/>
      <c r="G46" s="153"/>
      <c r="H46" s="154"/>
      <c r="I46" s="70">
        <f t="shared" si="19"/>
        <v>0</v>
      </c>
      <c r="J46" s="155">
        <f t="shared" si="14"/>
        <v>0</v>
      </c>
      <c r="K46" s="156"/>
      <c r="L46" s="48" t="s">
        <v>18</v>
      </c>
      <c r="O46" s="163" t="str">
        <f t="shared" si="15"/>
        <v/>
      </c>
      <c r="P46" s="164"/>
      <c r="Q46" s="165"/>
      <c r="R46" s="151" t="str">
        <f>RRHH!$F$16</f>
        <v/>
      </c>
      <c r="S46" s="152"/>
      <c r="T46" s="153"/>
      <c r="U46" s="154"/>
      <c r="V46" s="70">
        <f t="shared" si="20"/>
        <v>0</v>
      </c>
      <c r="W46" s="155">
        <f t="shared" si="16"/>
        <v>0</v>
      </c>
      <c r="X46" s="156"/>
      <c r="Y46" s="48" t="s">
        <v>18</v>
      </c>
      <c r="AB46" s="163" t="str">
        <f t="shared" si="17"/>
        <v/>
      </c>
      <c r="AC46" s="164"/>
      <c r="AD46" s="165"/>
      <c r="AE46" s="151" t="str">
        <f>RRHH!$F$16</f>
        <v/>
      </c>
      <c r="AF46" s="152"/>
      <c r="AG46" s="153"/>
      <c r="AH46" s="154"/>
      <c r="AI46" s="70">
        <f t="shared" si="21"/>
        <v>0</v>
      </c>
      <c r="AJ46" s="155">
        <f t="shared" si="18"/>
        <v>0</v>
      </c>
      <c r="AK46" s="156"/>
      <c r="AL46" s="48" t="s">
        <v>18</v>
      </c>
    </row>
    <row r="47" spans="1:38" ht="15" customHeight="1" thickBot="1" x14ac:dyDescent="0.5">
      <c r="B47" s="163" t="str">
        <f t="shared" si="13"/>
        <v/>
      </c>
      <c r="C47" s="164"/>
      <c r="D47" s="165"/>
      <c r="E47" s="151" t="str">
        <f>RRHH!$F$17</f>
        <v/>
      </c>
      <c r="F47" s="152"/>
      <c r="G47" s="153"/>
      <c r="H47" s="154"/>
      <c r="I47" s="70">
        <f t="shared" si="19"/>
        <v>0</v>
      </c>
      <c r="J47" s="155">
        <f t="shared" si="14"/>
        <v>0</v>
      </c>
      <c r="K47" s="156"/>
      <c r="L47" s="48" t="s">
        <v>82</v>
      </c>
      <c r="O47" s="163" t="str">
        <f t="shared" si="15"/>
        <v/>
      </c>
      <c r="P47" s="164"/>
      <c r="Q47" s="165"/>
      <c r="R47" s="151" t="str">
        <f>RRHH!$F$17</f>
        <v/>
      </c>
      <c r="S47" s="152"/>
      <c r="T47" s="153"/>
      <c r="U47" s="154"/>
      <c r="V47" s="70">
        <f t="shared" si="20"/>
        <v>0</v>
      </c>
      <c r="W47" s="155">
        <f t="shared" si="16"/>
        <v>0</v>
      </c>
      <c r="X47" s="156"/>
      <c r="Y47" s="48" t="s">
        <v>88</v>
      </c>
      <c r="AB47" s="163" t="str">
        <f t="shared" si="17"/>
        <v/>
      </c>
      <c r="AC47" s="164"/>
      <c r="AD47" s="165"/>
      <c r="AE47" s="151" t="str">
        <f>RRHH!$F$17</f>
        <v/>
      </c>
      <c r="AF47" s="152"/>
      <c r="AG47" s="153"/>
      <c r="AH47" s="154"/>
      <c r="AI47" s="70">
        <f t="shared" si="21"/>
        <v>0</v>
      </c>
      <c r="AJ47" s="155">
        <f t="shared" si="18"/>
        <v>0</v>
      </c>
      <c r="AK47" s="156"/>
      <c r="AL47" s="48" t="s">
        <v>94</v>
      </c>
    </row>
    <row r="48" spans="1:38" ht="15" customHeight="1" thickBot="1" x14ac:dyDescent="0.5">
      <c r="B48" s="137" t="str">
        <f t="shared" si="13"/>
        <v/>
      </c>
      <c r="C48" s="138"/>
      <c r="D48" s="139"/>
      <c r="E48" s="157" t="str">
        <f>RRHH!$F$18</f>
        <v/>
      </c>
      <c r="F48" s="158"/>
      <c r="G48" s="159"/>
      <c r="H48" s="160"/>
      <c r="I48" s="71">
        <f>I33</f>
        <v>0</v>
      </c>
      <c r="J48" s="161">
        <f t="shared" si="14"/>
        <v>0</v>
      </c>
      <c r="K48" s="162"/>
      <c r="L48" s="49">
        <f>SUM(J39:K48)</f>
        <v>0</v>
      </c>
      <c r="O48" s="137" t="str">
        <f t="shared" si="15"/>
        <v/>
      </c>
      <c r="P48" s="138"/>
      <c r="Q48" s="139"/>
      <c r="R48" s="157" t="str">
        <f>RRHH!$F$18</f>
        <v/>
      </c>
      <c r="S48" s="158"/>
      <c r="T48" s="159"/>
      <c r="U48" s="160"/>
      <c r="V48" s="71">
        <f>V33</f>
        <v>0</v>
      </c>
      <c r="W48" s="161">
        <f t="shared" si="16"/>
        <v>0</v>
      </c>
      <c r="X48" s="162"/>
      <c r="Y48" s="49">
        <f>SUM(W39:W48)</f>
        <v>0</v>
      </c>
      <c r="AB48" s="137" t="str">
        <f t="shared" si="17"/>
        <v/>
      </c>
      <c r="AC48" s="138"/>
      <c r="AD48" s="139"/>
      <c r="AE48" s="157" t="str">
        <f>RRHH!$F$18</f>
        <v/>
      </c>
      <c r="AF48" s="158"/>
      <c r="AG48" s="159"/>
      <c r="AH48" s="160"/>
      <c r="AI48" s="71">
        <f>AI33</f>
        <v>0</v>
      </c>
      <c r="AJ48" s="161">
        <f t="shared" si="18"/>
        <v>0</v>
      </c>
      <c r="AK48" s="162"/>
      <c r="AL48" s="49">
        <f>SUM(AJ39:AJ48)</f>
        <v>0</v>
      </c>
    </row>
    <row r="50" spans="12:51" ht="15" customHeight="1" x14ac:dyDescent="0.45">
      <c r="L50" s="1" t="s">
        <v>0</v>
      </c>
      <c r="Y50" s="1" t="s">
        <v>0</v>
      </c>
      <c r="AL50" s="1" t="s">
        <v>0</v>
      </c>
      <c r="AY50" s="1" t="s">
        <v>0</v>
      </c>
    </row>
    <row r="51" spans="12:51" ht="15" customHeight="1" x14ac:dyDescent="0.45">
      <c r="L51" s="3" t="s">
        <v>1</v>
      </c>
      <c r="Y51" s="3" t="s">
        <v>1</v>
      </c>
      <c r="AL51" s="3" t="s">
        <v>1</v>
      </c>
      <c r="AY51" s="3" t="s">
        <v>1</v>
      </c>
    </row>
    <row r="52" spans="12:51" ht="15" customHeight="1" x14ac:dyDescent="0.45">
      <c r="L52" s="3" t="s">
        <v>15</v>
      </c>
      <c r="Y52" s="3" t="s">
        <v>25</v>
      </c>
      <c r="AL52" s="3" t="s">
        <v>26</v>
      </c>
      <c r="AY52" s="3" t="s">
        <v>27</v>
      </c>
    </row>
  </sheetData>
  <mergeCells count="460">
    <mergeCell ref="AB39:AD39"/>
    <mergeCell ref="AB40:AD40"/>
    <mergeCell ref="AB41:AD41"/>
    <mergeCell ref="AB42:AD42"/>
    <mergeCell ref="AB43:AD43"/>
    <mergeCell ref="AB44:AD44"/>
    <mergeCell ref="AB45:AD45"/>
    <mergeCell ref="AB46:AD46"/>
    <mergeCell ref="AB47:AD47"/>
    <mergeCell ref="B47:D47"/>
    <mergeCell ref="B48:D48"/>
    <mergeCell ref="O39:Q39"/>
    <mergeCell ref="O40:Q40"/>
    <mergeCell ref="O41:Q41"/>
    <mergeCell ref="O42:Q42"/>
    <mergeCell ref="O43:Q43"/>
    <mergeCell ref="O44:Q44"/>
    <mergeCell ref="O45:Q45"/>
    <mergeCell ref="O46:Q46"/>
    <mergeCell ref="O47:Q47"/>
    <mergeCell ref="O48:Q48"/>
    <mergeCell ref="B39:D39"/>
    <mergeCell ref="B40:D40"/>
    <mergeCell ref="E41:F41"/>
    <mergeCell ref="G41:H41"/>
    <mergeCell ref="J41:K41"/>
    <mergeCell ref="E42:F42"/>
    <mergeCell ref="G42:H42"/>
    <mergeCell ref="J42:K42"/>
    <mergeCell ref="E43:F43"/>
    <mergeCell ref="G43:H43"/>
    <mergeCell ref="J43:K43"/>
    <mergeCell ref="B41:D41"/>
    <mergeCell ref="AO14:AQ14"/>
    <mergeCell ref="AO15:AQ15"/>
    <mergeCell ref="AO16:AQ16"/>
    <mergeCell ref="AO17:AQ17"/>
    <mergeCell ref="O33:Q33"/>
    <mergeCell ref="AB24:AD24"/>
    <mergeCell ref="AB25:AD25"/>
    <mergeCell ref="AB26:AD26"/>
    <mergeCell ref="AB27:AD27"/>
    <mergeCell ref="AB28:AD28"/>
    <mergeCell ref="AB29:AD29"/>
    <mergeCell ref="AB30:AD30"/>
    <mergeCell ref="AB31:AD31"/>
    <mergeCell ref="AB32:AD32"/>
    <mergeCell ref="AB33:AD33"/>
    <mergeCell ref="O24:Q24"/>
    <mergeCell ref="O25:Q25"/>
    <mergeCell ref="O26:Q26"/>
    <mergeCell ref="O27:Q27"/>
    <mergeCell ref="O28:Q28"/>
    <mergeCell ref="O29:Q29"/>
    <mergeCell ref="O30:Q30"/>
    <mergeCell ref="O31:Q31"/>
    <mergeCell ref="O32:Q32"/>
    <mergeCell ref="AB17:AD17"/>
    <mergeCell ref="AB18:AD18"/>
    <mergeCell ref="AO18:AQ18"/>
    <mergeCell ref="O18:Q18"/>
    <mergeCell ref="AA35:AB35"/>
    <mergeCell ref="AC35:AL36"/>
    <mergeCell ref="AA36:AB36"/>
    <mergeCell ref="AN5:AO5"/>
    <mergeCell ref="AP5:AY6"/>
    <mergeCell ref="AN6:AO6"/>
    <mergeCell ref="AW13:AX13"/>
    <mergeCell ref="AW14:AX14"/>
    <mergeCell ref="AT16:AU16"/>
    <mergeCell ref="AA20:AB20"/>
    <mergeCell ref="AC20:AL21"/>
    <mergeCell ref="O9:Q9"/>
    <mergeCell ref="O10:Q10"/>
    <mergeCell ref="O11:Q11"/>
    <mergeCell ref="O12:Q12"/>
    <mergeCell ref="O13:Q13"/>
    <mergeCell ref="O14:Q14"/>
    <mergeCell ref="O15:Q15"/>
    <mergeCell ref="O16:Q16"/>
    <mergeCell ref="O17:Q17"/>
    <mergeCell ref="AW8:AX8"/>
    <mergeCell ref="AW9:AX9"/>
    <mergeCell ref="AW10:AX10"/>
    <mergeCell ref="AW11:AX11"/>
    <mergeCell ref="AW12:AX12"/>
    <mergeCell ref="AJ33:AK33"/>
    <mergeCell ref="AJ31:AK31"/>
    <mergeCell ref="AJ32:AK32"/>
    <mergeCell ref="AJ29:AK29"/>
    <mergeCell ref="AJ30:AK30"/>
    <mergeCell ref="AW15:AX15"/>
    <mergeCell ref="AW16:AX16"/>
    <mergeCell ref="AW17:AX17"/>
    <mergeCell ref="AW18:AX18"/>
    <mergeCell ref="AR17:AS17"/>
    <mergeCell ref="AT17:AU17"/>
    <mergeCell ref="AR18:AS18"/>
    <mergeCell ref="AT18:AU18"/>
    <mergeCell ref="AJ17:AK17"/>
    <mergeCell ref="AO9:AQ9"/>
    <mergeCell ref="AO10:AQ10"/>
    <mergeCell ref="AO11:AQ11"/>
    <mergeCell ref="AO12:AQ12"/>
    <mergeCell ref="AO13:AQ13"/>
    <mergeCell ref="AA5:AB5"/>
    <mergeCell ref="AC5:AL6"/>
    <mergeCell ref="AA6:AB6"/>
    <mergeCell ref="AJ15:AK15"/>
    <mergeCell ref="AG16:AH16"/>
    <mergeCell ref="AG17:AH17"/>
    <mergeCell ref="AJ23:AK23"/>
    <mergeCell ref="AJ24:AK24"/>
    <mergeCell ref="AJ18:AK18"/>
    <mergeCell ref="AJ11:AK11"/>
    <mergeCell ref="AJ12:AK12"/>
    <mergeCell ref="AJ13:AK13"/>
    <mergeCell ref="AJ8:AK8"/>
    <mergeCell ref="AA21:AB21"/>
    <mergeCell ref="AB9:AD9"/>
    <mergeCell ref="AB10:AD10"/>
    <mergeCell ref="AB11:AD11"/>
    <mergeCell ref="AB12:AD12"/>
    <mergeCell ref="AB13:AD13"/>
    <mergeCell ref="AB14:AD14"/>
    <mergeCell ref="AJ9:AK9"/>
    <mergeCell ref="AJ10:AK10"/>
    <mergeCell ref="AG8:AH8"/>
    <mergeCell ref="AG9:AH9"/>
    <mergeCell ref="N35:O35"/>
    <mergeCell ref="P35:Y36"/>
    <mergeCell ref="N36:O36"/>
    <mergeCell ref="AG18:AH18"/>
    <mergeCell ref="AG23:AH23"/>
    <mergeCell ref="AG24:AH24"/>
    <mergeCell ref="AG25:AH25"/>
    <mergeCell ref="AG26:AH26"/>
    <mergeCell ref="AG27:AH27"/>
    <mergeCell ref="AG28:AH28"/>
    <mergeCell ref="AG29:AH29"/>
    <mergeCell ref="AG30:AH30"/>
    <mergeCell ref="AG31:AH31"/>
    <mergeCell ref="AE32:AF32"/>
    <mergeCell ref="AG32:AH32"/>
    <mergeCell ref="N20:O20"/>
    <mergeCell ref="P20:Y21"/>
    <mergeCell ref="N21:O21"/>
    <mergeCell ref="W32:X32"/>
    <mergeCell ref="W33:X33"/>
    <mergeCell ref="T32:U32"/>
    <mergeCell ref="R33:S33"/>
    <mergeCell ref="T33:U33"/>
    <mergeCell ref="W29:X29"/>
    <mergeCell ref="W30:X30"/>
    <mergeCell ref="W31:X31"/>
    <mergeCell ref="R30:S30"/>
    <mergeCell ref="T30:U30"/>
    <mergeCell ref="R31:S31"/>
    <mergeCell ref="T31:U31"/>
    <mergeCell ref="R32:S32"/>
    <mergeCell ref="AG10:AH10"/>
    <mergeCell ref="AJ16:AK16"/>
    <mergeCell ref="AJ14:AK14"/>
    <mergeCell ref="AJ27:AK27"/>
    <mergeCell ref="AJ28:AK28"/>
    <mergeCell ref="AJ25:AK25"/>
    <mergeCell ref="AJ26:AK26"/>
    <mergeCell ref="W25:X25"/>
    <mergeCell ref="AB15:AD15"/>
    <mergeCell ref="AB16:AD16"/>
    <mergeCell ref="W28:X28"/>
    <mergeCell ref="W26:X26"/>
    <mergeCell ref="W27:X27"/>
    <mergeCell ref="AE25:AF25"/>
    <mergeCell ref="AE26:AF26"/>
    <mergeCell ref="AE27:AF27"/>
    <mergeCell ref="AE28:AF28"/>
    <mergeCell ref="T25:U25"/>
    <mergeCell ref="W9:X9"/>
    <mergeCell ref="W10:X10"/>
    <mergeCell ref="W14:X14"/>
    <mergeCell ref="W17:X17"/>
    <mergeCell ref="W18:X18"/>
    <mergeCell ref="W15:X15"/>
    <mergeCell ref="R29:S29"/>
    <mergeCell ref="T29:U29"/>
    <mergeCell ref="T26:U26"/>
    <mergeCell ref="T27:U27"/>
    <mergeCell ref="R28:S28"/>
    <mergeCell ref="T28:U28"/>
    <mergeCell ref="E13:F13"/>
    <mergeCell ref="N5:O5"/>
    <mergeCell ref="P5:Y6"/>
    <mergeCell ref="N6:O6"/>
    <mergeCell ref="W23:X23"/>
    <mergeCell ref="T17:U17"/>
    <mergeCell ref="T18:U18"/>
    <mergeCell ref="T23:U23"/>
    <mergeCell ref="T24:U24"/>
    <mergeCell ref="G18:H18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T14:U14"/>
    <mergeCell ref="T15:U15"/>
    <mergeCell ref="T16:U16"/>
    <mergeCell ref="W16:X16"/>
    <mergeCell ref="W24:X24"/>
    <mergeCell ref="G16:H16"/>
    <mergeCell ref="G17:H17"/>
    <mergeCell ref="E18:F18"/>
    <mergeCell ref="E15:F15"/>
    <mergeCell ref="E16:F16"/>
    <mergeCell ref="W8:X8"/>
    <mergeCell ref="W13:X13"/>
    <mergeCell ref="W11:X11"/>
    <mergeCell ref="W12:X12"/>
    <mergeCell ref="T8:U8"/>
    <mergeCell ref="T9:U9"/>
    <mergeCell ref="T10:U10"/>
    <mergeCell ref="T11:U11"/>
    <mergeCell ref="T12:U12"/>
    <mergeCell ref="T13:U13"/>
    <mergeCell ref="B14:D14"/>
    <mergeCell ref="B15:D15"/>
    <mergeCell ref="B16:D16"/>
    <mergeCell ref="B17:D17"/>
    <mergeCell ref="B18:D18"/>
    <mergeCell ref="B24:D24"/>
    <mergeCell ref="B25:D25"/>
    <mergeCell ref="B26:D26"/>
    <mergeCell ref="A35:B35"/>
    <mergeCell ref="C35:L36"/>
    <mergeCell ref="A36:B36"/>
    <mergeCell ref="B27:D27"/>
    <mergeCell ref="B28:D28"/>
    <mergeCell ref="B29:D29"/>
    <mergeCell ref="B30:D30"/>
    <mergeCell ref="B31:D31"/>
    <mergeCell ref="B32:D32"/>
    <mergeCell ref="J32:K32"/>
    <mergeCell ref="J33:K33"/>
    <mergeCell ref="J30:K30"/>
    <mergeCell ref="J31:K31"/>
    <mergeCell ref="E30:F30"/>
    <mergeCell ref="G30:H30"/>
    <mergeCell ref="E31:F31"/>
    <mergeCell ref="G31:H31"/>
    <mergeCell ref="E32:F32"/>
    <mergeCell ref="G32:H32"/>
    <mergeCell ref="E33:F33"/>
    <mergeCell ref="G33:H33"/>
    <mergeCell ref="B33:D33"/>
    <mergeCell ref="J28:K28"/>
    <mergeCell ref="J29:K29"/>
    <mergeCell ref="J26:K26"/>
    <mergeCell ref="J27:K27"/>
    <mergeCell ref="E26:F26"/>
    <mergeCell ref="G26:H26"/>
    <mergeCell ref="E27:F27"/>
    <mergeCell ref="G27:H27"/>
    <mergeCell ref="E28:F28"/>
    <mergeCell ref="G28:H28"/>
    <mergeCell ref="E29:F29"/>
    <mergeCell ref="G29:H29"/>
    <mergeCell ref="G12:H12"/>
    <mergeCell ref="E14:F14"/>
    <mergeCell ref="E12:F12"/>
    <mergeCell ref="B9:D9"/>
    <mergeCell ref="B10:D10"/>
    <mergeCell ref="B11:D11"/>
    <mergeCell ref="B12:D12"/>
    <mergeCell ref="J24:K24"/>
    <mergeCell ref="J25:K25"/>
    <mergeCell ref="A20:B20"/>
    <mergeCell ref="C20:L21"/>
    <mergeCell ref="A21:B21"/>
    <mergeCell ref="J23:K23"/>
    <mergeCell ref="E23:F23"/>
    <mergeCell ref="G23:H23"/>
    <mergeCell ref="E24:F24"/>
    <mergeCell ref="G24:H24"/>
    <mergeCell ref="E25:F25"/>
    <mergeCell ref="G25:H25"/>
    <mergeCell ref="E17:F17"/>
    <mergeCell ref="G13:H13"/>
    <mergeCell ref="G14:H14"/>
    <mergeCell ref="G15:H15"/>
    <mergeCell ref="B13:D13"/>
    <mergeCell ref="A5:B5"/>
    <mergeCell ref="A6:B6"/>
    <mergeCell ref="E9:F9"/>
    <mergeCell ref="E10:F10"/>
    <mergeCell ref="C5:L6"/>
    <mergeCell ref="E11:F11"/>
    <mergeCell ref="E8:F8"/>
    <mergeCell ref="G8:H8"/>
    <mergeCell ref="G9:H9"/>
    <mergeCell ref="G10:H10"/>
    <mergeCell ref="G11:H11"/>
    <mergeCell ref="E38:F38"/>
    <mergeCell ref="G38:H38"/>
    <mergeCell ref="J38:K38"/>
    <mergeCell ref="E39:F39"/>
    <mergeCell ref="G39:H39"/>
    <mergeCell ref="J39:K39"/>
    <mergeCell ref="E40:F40"/>
    <mergeCell ref="G40:H40"/>
    <mergeCell ref="J40:K40"/>
    <mergeCell ref="B42:D42"/>
    <mergeCell ref="B43:D43"/>
    <mergeCell ref="E44:F44"/>
    <mergeCell ref="G44:H44"/>
    <mergeCell ref="J44:K44"/>
    <mergeCell ref="E45:F45"/>
    <mergeCell ref="G45:H45"/>
    <mergeCell ref="J45:K45"/>
    <mergeCell ref="E46:F46"/>
    <mergeCell ref="G46:H46"/>
    <mergeCell ref="J46:K46"/>
    <mergeCell ref="B44:D44"/>
    <mergeCell ref="B45:D45"/>
    <mergeCell ref="B46:D46"/>
    <mergeCell ref="E47:F47"/>
    <mergeCell ref="G47:H47"/>
    <mergeCell ref="J47:K47"/>
    <mergeCell ref="E48:F48"/>
    <mergeCell ref="G48:H48"/>
    <mergeCell ref="J48:K48"/>
    <mergeCell ref="R8:S8"/>
    <mergeCell ref="R9:S9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23:S23"/>
    <mergeCell ref="R24:S24"/>
    <mergeCell ref="R25:S25"/>
    <mergeCell ref="R26:S26"/>
    <mergeCell ref="R27:S27"/>
    <mergeCell ref="R38:S38"/>
    <mergeCell ref="R42:S42"/>
    <mergeCell ref="T38:U38"/>
    <mergeCell ref="W38:X38"/>
    <mergeCell ref="R39:S39"/>
    <mergeCell ref="T39:U39"/>
    <mergeCell ref="W39:X39"/>
    <mergeCell ref="R40:S40"/>
    <mergeCell ref="T40:U40"/>
    <mergeCell ref="W40:X40"/>
    <mergeCell ref="R41:S41"/>
    <mergeCell ref="T41:U41"/>
    <mergeCell ref="W41:X41"/>
    <mergeCell ref="T42:U42"/>
    <mergeCell ref="W42:X42"/>
    <mergeCell ref="R43:S43"/>
    <mergeCell ref="T43:U43"/>
    <mergeCell ref="W43:X43"/>
    <mergeCell ref="R44:S44"/>
    <mergeCell ref="T44:U44"/>
    <mergeCell ref="W44:X44"/>
    <mergeCell ref="R45:S45"/>
    <mergeCell ref="T45:U45"/>
    <mergeCell ref="W45:X45"/>
    <mergeCell ref="R46:S46"/>
    <mergeCell ref="T46:U46"/>
    <mergeCell ref="W46:X46"/>
    <mergeCell ref="R47:S47"/>
    <mergeCell ref="T47:U47"/>
    <mergeCell ref="W47:X47"/>
    <mergeCell ref="R48:S48"/>
    <mergeCell ref="T48:U48"/>
    <mergeCell ref="W48:X48"/>
    <mergeCell ref="AE8:AF8"/>
    <mergeCell ref="AE9:AF9"/>
    <mergeCell ref="AE10:AF10"/>
    <mergeCell ref="AE11:AF11"/>
    <mergeCell ref="AE16:AF16"/>
    <mergeCell ref="AE17:AF17"/>
    <mergeCell ref="AE18:AF18"/>
    <mergeCell ref="AE23:AF23"/>
    <mergeCell ref="AE24:AF24"/>
    <mergeCell ref="AE29:AF29"/>
    <mergeCell ref="AE30:AF30"/>
    <mergeCell ref="AE31:AF31"/>
    <mergeCell ref="AE33:AF33"/>
    <mergeCell ref="AG33:AH33"/>
    <mergeCell ref="AG11:AH11"/>
    <mergeCell ref="AE12:AF12"/>
    <mergeCell ref="AG12:AH12"/>
    <mergeCell ref="AE13:AF13"/>
    <mergeCell ref="AG13:AH13"/>
    <mergeCell ref="AE14:AF14"/>
    <mergeCell ref="AG14:AH14"/>
    <mergeCell ref="AE15:AF15"/>
    <mergeCell ref="AG15:AH15"/>
    <mergeCell ref="AE40:AF40"/>
    <mergeCell ref="AG40:AH40"/>
    <mergeCell ref="AJ40:AK40"/>
    <mergeCell ref="AE41:AF41"/>
    <mergeCell ref="AG41:AH41"/>
    <mergeCell ref="AJ41:AK41"/>
    <mergeCell ref="AE42:AF42"/>
    <mergeCell ref="AG42:AH42"/>
    <mergeCell ref="AJ42:AK42"/>
    <mergeCell ref="AE43:AF43"/>
    <mergeCell ref="AG43:AH43"/>
    <mergeCell ref="AJ43:AK43"/>
    <mergeCell ref="AE44:AF44"/>
    <mergeCell ref="AG44:AH44"/>
    <mergeCell ref="AJ44:AK44"/>
    <mergeCell ref="AE45:AF45"/>
    <mergeCell ref="AG45:AH45"/>
    <mergeCell ref="AJ45:AK45"/>
    <mergeCell ref="AE46:AF46"/>
    <mergeCell ref="AG46:AH46"/>
    <mergeCell ref="AJ46:AK46"/>
    <mergeCell ref="AE47:AF47"/>
    <mergeCell ref="AG47:AH47"/>
    <mergeCell ref="AJ47:AK47"/>
    <mergeCell ref="AE48:AF48"/>
    <mergeCell ref="AG48:AH48"/>
    <mergeCell ref="AJ48:AK48"/>
    <mergeCell ref="AB48:AD48"/>
    <mergeCell ref="AE38:AF38"/>
    <mergeCell ref="AG38:AH38"/>
    <mergeCell ref="AJ38:AK38"/>
    <mergeCell ref="AE39:AF39"/>
    <mergeCell ref="AG39:AH39"/>
    <mergeCell ref="AJ39:AK39"/>
    <mergeCell ref="AR8:AS8"/>
    <mergeCell ref="AT8:AU8"/>
    <mergeCell ref="AR9:AS9"/>
    <mergeCell ref="AT9:AU9"/>
    <mergeCell ref="AR10:AS10"/>
    <mergeCell ref="AT10:AU10"/>
    <mergeCell ref="AR11:AS11"/>
    <mergeCell ref="AT11:AU11"/>
    <mergeCell ref="AR12:AS12"/>
    <mergeCell ref="AT12:AU12"/>
    <mergeCell ref="AR13:AS13"/>
    <mergeCell ref="AT13:AU13"/>
    <mergeCell ref="AR14:AS14"/>
    <mergeCell ref="AT14:AU14"/>
    <mergeCell ref="AR15:AS15"/>
    <mergeCell ref="AT15:AU15"/>
    <mergeCell ref="AR16:AS16"/>
  </mergeCells>
  <conditionalFormatting sqref="G9:H18">
    <cfRule type="expression" dxfId="9" priority="10">
      <formula>$C$5=""</formula>
    </cfRule>
  </conditionalFormatting>
  <conditionalFormatting sqref="G24:H33">
    <cfRule type="expression" dxfId="8" priority="6">
      <formula>$C$20=""</formula>
    </cfRule>
  </conditionalFormatting>
  <conditionalFormatting sqref="G39:H48">
    <cfRule type="expression" dxfId="7" priority="3">
      <formula>$C$35=""</formula>
    </cfRule>
  </conditionalFormatting>
  <conditionalFormatting sqref="T9:U18">
    <cfRule type="expression" dxfId="6" priority="9">
      <formula>$P$5=""</formula>
    </cfRule>
  </conditionalFormatting>
  <conditionalFormatting sqref="T24:U33">
    <cfRule type="expression" dxfId="5" priority="5">
      <formula>$P$20=""</formula>
    </cfRule>
  </conditionalFormatting>
  <conditionalFormatting sqref="T39:U48">
    <cfRule type="expression" dxfId="4" priority="2">
      <formula>$P$35=""</formula>
    </cfRule>
  </conditionalFormatting>
  <conditionalFormatting sqref="AG9:AH18">
    <cfRule type="expression" dxfId="3" priority="8">
      <formula>$AC$5=""</formula>
    </cfRule>
  </conditionalFormatting>
  <conditionalFormatting sqref="AG24:AH33">
    <cfRule type="expression" dxfId="2" priority="4">
      <formula>$AC$20=""</formula>
    </cfRule>
  </conditionalFormatting>
  <conditionalFormatting sqref="AG39:AH48">
    <cfRule type="expression" dxfId="1" priority="1">
      <formula>$AC$35=""</formula>
    </cfRule>
  </conditionalFormatting>
  <conditionalFormatting sqref="AT9:AU18">
    <cfRule type="expression" dxfId="0" priority="7">
      <formula>$AP$5=""</formula>
    </cfRule>
  </conditionalFormatting>
  <printOptions horizontalCentered="1"/>
  <pageMargins left="0.59055118110236227" right="0.59055118110236227" top="0.78740157480314965" bottom="0.39370078740157483" header="0.31496062992125984" footer="0.31496062992125984"/>
  <pageSetup paperSize="9" orientation="portrait" r:id="rId1"/>
  <colBreaks count="3" manualBreakCount="3">
    <brk id="13" max="1048575" man="1"/>
    <brk id="26" max="1048575" man="1"/>
    <brk id="39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57"/>
  <sheetViews>
    <sheetView showGridLines="0" topLeftCell="A7" zoomScaleNormal="100" zoomScaleSheetLayoutView="100" workbookViewId="0">
      <selection activeCell="B21" sqref="B21"/>
    </sheetView>
  </sheetViews>
  <sheetFormatPr baseColWidth="10" defaultColWidth="5.73046875" defaultRowHeight="15" customHeight="1" x14ac:dyDescent="0.45"/>
  <cols>
    <col min="1" max="16384" width="5.73046875" style="2"/>
  </cols>
  <sheetData>
    <row r="1" spans="1:31" ht="15" customHeight="1" x14ac:dyDescent="0.45">
      <c r="O1" s="1" t="str">
        <f>DATOS!O1</f>
        <v>Modalidad 2: Solicitud Programa de actuaciones no económicas de apoyo a la I+D</v>
      </c>
      <c r="AE1" s="1" t="str">
        <f>DATOS!O1</f>
        <v>Modalidad 2: Solicitud Programa de actuaciones no económicas de apoyo a la I+D</v>
      </c>
    </row>
    <row r="2" spans="1:31" ht="15" customHeight="1" x14ac:dyDescent="0.45">
      <c r="O2" s="1" t="str">
        <f>DATOS!O2</f>
        <v xml:space="preserve">Solicitante: </v>
      </c>
      <c r="AE2" s="1" t="str">
        <f>DATOS!O2</f>
        <v xml:space="preserve">Solicitante: </v>
      </c>
    </row>
    <row r="3" spans="1:31" ht="15" customHeight="1" x14ac:dyDescent="0.45">
      <c r="O3" s="1" t="str">
        <f>DATOS!O3</f>
        <v xml:space="preserve">Proyecto: </v>
      </c>
      <c r="AE3" s="1" t="str">
        <f>DATOS!O3</f>
        <v xml:space="preserve">Proyecto: </v>
      </c>
    </row>
    <row r="5" spans="1:31" ht="15" customHeight="1" thickBot="1" x14ac:dyDescent="0.5"/>
    <row r="6" spans="1:31" ht="15" customHeight="1" thickBot="1" x14ac:dyDescent="0.5">
      <c r="A6" s="77" t="s">
        <v>22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9"/>
      <c r="Q6" s="77" t="s">
        <v>22</v>
      </c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9"/>
    </row>
    <row r="7" spans="1:31" ht="15" customHeight="1" thickBot="1" x14ac:dyDescent="0.5"/>
    <row r="8" spans="1:31" s="5" customFormat="1" ht="15" customHeight="1" x14ac:dyDescent="0.45">
      <c r="B8" s="13" t="s">
        <v>24</v>
      </c>
      <c r="C8" s="14"/>
      <c r="D8" s="14"/>
      <c r="E8" s="14"/>
      <c r="F8" s="14"/>
      <c r="G8" s="14"/>
      <c r="H8" s="14"/>
      <c r="I8" s="14"/>
      <c r="J8" s="14"/>
      <c r="K8" s="206" t="s">
        <v>21</v>
      </c>
      <c r="L8" s="206"/>
      <c r="M8" s="104" t="s">
        <v>14</v>
      </c>
      <c r="N8" s="104"/>
      <c r="O8" s="193"/>
      <c r="R8" s="13" t="s">
        <v>42</v>
      </c>
      <c r="S8" s="14"/>
      <c r="T8" s="14"/>
      <c r="U8" s="14"/>
      <c r="V8" s="14"/>
      <c r="W8" s="14"/>
      <c r="X8" s="28"/>
      <c r="Y8" s="29"/>
      <c r="Z8" s="30"/>
      <c r="AA8" s="14"/>
      <c r="AB8" s="31"/>
      <c r="AC8" s="37"/>
      <c r="AD8" s="37"/>
      <c r="AE8" s="38"/>
    </row>
    <row r="9" spans="1:31" s="5" customFormat="1" ht="15" customHeight="1" x14ac:dyDescent="0.45">
      <c r="B9" s="15"/>
      <c r="C9" s="16"/>
      <c r="D9" s="16"/>
      <c r="E9" s="16"/>
      <c r="F9" s="188" t="str">
        <f>IF(RRHH!$D9="","",CONCATENATE(RRHH!$D9," ",RRHH!$B9))</f>
        <v/>
      </c>
      <c r="G9" s="188"/>
      <c r="H9" s="188"/>
      <c r="I9" s="205" t="s">
        <v>45</v>
      </c>
      <c r="J9" s="187"/>
      <c r="K9" s="202" t="str">
        <f>IF(Hoja1!R2=0,"",Hoja1!R2)</f>
        <v/>
      </c>
      <c r="L9" s="202"/>
      <c r="M9" s="189" t="str">
        <f>IF(Hoja1!S2=0,"",Hoja1!S2)</f>
        <v/>
      </c>
      <c r="N9" s="189"/>
      <c r="O9" s="190"/>
      <c r="R9" s="32"/>
      <c r="S9" s="25"/>
      <c r="T9" s="25"/>
      <c r="U9" s="25"/>
      <c r="V9" s="25"/>
      <c r="W9" s="25"/>
      <c r="X9" s="26"/>
      <c r="Y9" s="27"/>
      <c r="Z9" s="194" t="s">
        <v>43</v>
      </c>
      <c r="AA9" s="195"/>
      <c r="AB9" s="196"/>
      <c r="AC9" s="203">
        <f>M19</f>
        <v>0</v>
      </c>
      <c r="AD9" s="195"/>
      <c r="AE9" s="204"/>
    </row>
    <row r="10" spans="1:31" s="5" customFormat="1" ht="15" customHeight="1" x14ac:dyDescent="0.45">
      <c r="B10" s="15"/>
      <c r="C10" s="16"/>
      <c r="D10" s="16"/>
      <c r="E10" s="16"/>
      <c r="F10" s="188" t="str">
        <f>IF(RRHH!$D10="","",CONCATENATE(RRHH!$D10," ",RRHH!$B10))</f>
        <v/>
      </c>
      <c r="G10" s="188"/>
      <c r="H10" s="188"/>
      <c r="I10" s="205" t="s">
        <v>46</v>
      </c>
      <c r="J10" s="187"/>
      <c r="K10" s="202" t="str">
        <f>IF(Hoja1!R3=0,"",Hoja1!R3)</f>
        <v/>
      </c>
      <c r="L10" s="202"/>
      <c r="M10" s="189" t="str">
        <f>IF(Hoja1!S3=0,"",Hoja1!S3)</f>
        <v/>
      </c>
      <c r="N10" s="189"/>
      <c r="O10" s="190"/>
      <c r="R10" s="32"/>
      <c r="S10" s="25"/>
      <c r="T10" s="25"/>
      <c r="U10" s="25"/>
      <c r="V10" s="25"/>
      <c r="W10" s="25"/>
      <c r="X10" s="26"/>
      <c r="Y10" s="27"/>
      <c r="Z10" s="194" t="s">
        <v>44</v>
      </c>
      <c r="AA10" s="195"/>
      <c r="AB10" s="196"/>
      <c r="AC10" s="197">
        <v>0.15</v>
      </c>
      <c r="AD10" s="198"/>
      <c r="AE10" s="199"/>
    </row>
    <row r="11" spans="1:31" s="5" customFormat="1" ht="15" customHeight="1" thickBot="1" x14ac:dyDescent="0.5">
      <c r="B11" s="15"/>
      <c r="C11" s="16"/>
      <c r="D11" s="16"/>
      <c r="E11" s="16"/>
      <c r="F11" s="188" t="str">
        <f>IF(RRHH!$D11="","",CONCATENATE(RRHH!$D11," ",RRHH!$B11))</f>
        <v/>
      </c>
      <c r="G11" s="188"/>
      <c r="H11" s="188"/>
      <c r="I11" s="205" t="s">
        <v>47</v>
      </c>
      <c r="J11" s="187"/>
      <c r="K11" s="202" t="str">
        <f>IF(Hoja1!R4=0,"",Hoja1!R4)</f>
        <v/>
      </c>
      <c r="L11" s="202"/>
      <c r="M11" s="189" t="str">
        <f>IF(Hoja1!S4=0,"",Hoja1!S4)</f>
        <v/>
      </c>
      <c r="N11" s="189"/>
      <c r="O11" s="190"/>
      <c r="R11" s="33"/>
      <c r="S11" s="21"/>
      <c r="T11" s="21"/>
      <c r="U11" s="21"/>
      <c r="V11" s="21"/>
      <c r="W11" s="21"/>
      <c r="X11" s="34"/>
      <c r="Y11" s="35"/>
      <c r="Z11" s="36"/>
      <c r="AA11" s="21"/>
      <c r="AB11" s="20" t="s">
        <v>66</v>
      </c>
      <c r="AC11" s="191">
        <f>AC9*AC10</f>
        <v>0</v>
      </c>
      <c r="AD11" s="191"/>
      <c r="AE11" s="192"/>
    </row>
    <row r="12" spans="1:31" s="5" customFormat="1" ht="15" customHeight="1" thickBot="1" x14ac:dyDescent="0.5">
      <c r="B12" s="15"/>
      <c r="C12" s="16"/>
      <c r="D12" s="16"/>
      <c r="E12" s="16"/>
      <c r="F12" s="188" t="str">
        <f>IF(RRHH!$D12="","",CONCATENATE(RRHH!$D12," ",RRHH!$B12))</f>
        <v/>
      </c>
      <c r="G12" s="188"/>
      <c r="H12" s="188"/>
      <c r="I12" s="205" t="s">
        <v>48</v>
      </c>
      <c r="J12" s="187"/>
      <c r="K12" s="202" t="str">
        <f>IF(Hoja1!R5=0,"",Hoja1!R5)</f>
        <v/>
      </c>
      <c r="L12" s="202"/>
      <c r="M12" s="189" t="str">
        <f>IF(Hoja1!S5=0,"",Hoja1!S5)</f>
        <v/>
      </c>
      <c r="N12" s="189"/>
      <c r="O12" s="190"/>
    </row>
    <row r="13" spans="1:31" s="5" customFormat="1" ht="15" customHeight="1" thickBot="1" x14ac:dyDescent="0.5">
      <c r="B13" s="15"/>
      <c r="C13" s="16"/>
      <c r="D13" s="16"/>
      <c r="E13" s="16"/>
      <c r="F13" s="188" t="str">
        <f>IF(RRHH!$D13="","",CONCATENATE(RRHH!$D13," ",RRHH!$B13))</f>
        <v/>
      </c>
      <c r="G13" s="188"/>
      <c r="H13" s="188"/>
      <c r="I13" s="205" t="s">
        <v>49</v>
      </c>
      <c r="J13" s="187"/>
      <c r="K13" s="202" t="str">
        <f>IF(Hoja1!R6=0,"",Hoja1!R6)</f>
        <v/>
      </c>
      <c r="L13" s="202"/>
      <c r="M13" s="189" t="str">
        <f>IF(Hoja1!S6=0,"",Hoja1!S6)</f>
        <v/>
      </c>
      <c r="N13" s="189"/>
      <c r="O13" s="190"/>
      <c r="Q13" s="2"/>
      <c r="R13" s="2"/>
      <c r="S13" s="2"/>
      <c r="T13" s="2"/>
      <c r="U13" s="2"/>
      <c r="V13" s="2"/>
      <c r="W13" s="2"/>
      <c r="X13" s="22"/>
      <c r="Y13" s="23"/>
      <c r="Z13" s="23"/>
      <c r="AA13" s="24" t="s">
        <v>98</v>
      </c>
      <c r="AB13" s="200">
        <f>M19+M27+M35+M43+AC11</f>
        <v>0</v>
      </c>
      <c r="AC13" s="200"/>
      <c r="AD13" s="200"/>
      <c r="AE13" s="201"/>
    </row>
    <row r="14" spans="1:31" s="5" customFormat="1" ht="15" customHeight="1" x14ac:dyDescent="0.45">
      <c r="B14" s="15"/>
      <c r="C14" s="16"/>
      <c r="D14" s="16"/>
      <c r="E14" s="16"/>
      <c r="F14" s="188" t="str">
        <f>IF(RRHH!$D14="","",CONCATENATE(RRHH!$D14," ",RRHH!$B14))</f>
        <v/>
      </c>
      <c r="G14" s="188"/>
      <c r="H14" s="188"/>
      <c r="I14" s="205" t="s">
        <v>50</v>
      </c>
      <c r="J14" s="187"/>
      <c r="K14" s="202" t="str">
        <f>IF(Hoja1!R7=0,"",Hoja1!R7)</f>
        <v/>
      </c>
      <c r="L14" s="202"/>
      <c r="M14" s="189" t="str">
        <f>IF(Hoja1!S7=0,"",Hoja1!S7)</f>
        <v/>
      </c>
      <c r="N14" s="189"/>
      <c r="O14" s="190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s="5" customFormat="1" ht="15" customHeight="1" x14ac:dyDescent="0.45">
      <c r="B15" s="15"/>
      <c r="C15" s="16"/>
      <c r="D15" s="16"/>
      <c r="E15" s="16"/>
      <c r="F15" s="188" t="str">
        <f>IF(RRHH!$D15="","",CONCATENATE(RRHH!$D15," ",RRHH!$B15))</f>
        <v/>
      </c>
      <c r="G15" s="188"/>
      <c r="H15" s="188"/>
      <c r="I15" s="205" t="s">
        <v>51</v>
      </c>
      <c r="J15" s="187"/>
      <c r="K15" s="202" t="str">
        <f>IF(Hoja1!R8=0,"",Hoja1!R8)</f>
        <v/>
      </c>
      <c r="L15" s="202"/>
      <c r="M15" s="189" t="str">
        <f>IF(Hoja1!S8=0,"",Hoja1!S8)</f>
        <v/>
      </c>
      <c r="N15" s="189"/>
      <c r="O15" s="190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s="5" customFormat="1" ht="15" customHeight="1" x14ac:dyDescent="0.45">
      <c r="B16" s="15"/>
      <c r="C16" s="16"/>
      <c r="D16" s="16"/>
      <c r="E16" s="16"/>
      <c r="F16" s="188" t="str">
        <f>IF(RRHH!$D16="","",CONCATENATE(RRHH!$D16," ",RRHH!$B16))</f>
        <v/>
      </c>
      <c r="G16" s="188"/>
      <c r="H16" s="188"/>
      <c r="I16" s="205" t="s">
        <v>52</v>
      </c>
      <c r="J16" s="187"/>
      <c r="K16" s="202" t="str">
        <f>IF(Hoja1!R9=0,"",Hoja1!R9)</f>
        <v/>
      </c>
      <c r="L16" s="202"/>
      <c r="M16" s="189" t="str">
        <f>IF(Hoja1!S9=0,"",Hoja1!S9)</f>
        <v/>
      </c>
      <c r="N16" s="189"/>
      <c r="O16" s="190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2:31" s="5" customFormat="1" ht="15" customHeight="1" x14ac:dyDescent="0.45">
      <c r="B17" s="15"/>
      <c r="C17" s="16"/>
      <c r="D17" s="16"/>
      <c r="E17" s="16"/>
      <c r="F17" s="188" t="str">
        <f>IF(RRHH!$D17="","",CONCATENATE(RRHH!$D17," ",RRHH!$B17))</f>
        <v/>
      </c>
      <c r="G17" s="188"/>
      <c r="H17" s="188"/>
      <c r="I17" s="205" t="s">
        <v>53</v>
      </c>
      <c r="J17" s="187"/>
      <c r="K17" s="202" t="str">
        <f>IF(Hoja1!R10=0,"",Hoja1!R10)</f>
        <v/>
      </c>
      <c r="L17" s="202"/>
      <c r="M17" s="189" t="str">
        <f>IF(Hoja1!S10=0,"",Hoja1!S10)</f>
        <v/>
      </c>
      <c r="N17" s="189"/>
      <c r="O17" s="190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2:31" s="5" customFormat="1" ht="15" customHeight="1" x14ac:dyDescent="0.45">
      <c r="B18" s="15"/>
      <c r="C18" s="16"/>
      <c r="D18" s="16"/>
      <c r="E18" s="16"/>
      <c r="F18" s="188" t="str">
        <f>IF(RRHH!$D18="","",CONCATENATE(RRHH!$D18," ",RRHH!$B18))</f>
        <v/>
      </c>
      <c r="G18" s="188"/>
      <c r="H18" s="188"/>
      <c r="I18" s="205" t="s">
        <v>54</v>
      </c>
      <c r="J18" s="187"/>
      <c r="K18" s="202" t="str">
        <f>IF(Hoja1!R11=0,"",Hoja1!R11)</f>
        <v/>
      </c>
      <c r="L18" s="202"/>
      <c r="M18" s="189" t="str">
        <f>IF(Hoja1!S11=0,"",Hoja1!S11)</f>
        <v/>
      </c>
      <c r="N18" s="189"/>
      <c r="O18" s="190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2:31" s="5" customFormat="1" ht="15" customHeight="1" thickBot="1" x14ac:dyDescent="0.5"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20" t="s">
        <v>23</v>
      </c>
      <c r="M19" s="191">
        <f>SUM(M9:O18)</f>
        <v>0</v>
      </c>
      <c r="N19" s="191"/>
      <c r="O19" s="19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2:31" s="5" customFormat="1" ht="15" customHeight="1" thickBot="1" x14ac:dyDescent="0.5"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2:31" s="5" customFormat="1" ht="15" customHeight="1" x14ac:dyDescent="0.45">
      <c r="B21" s="13" t="s">
        <v>103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04" t="s">
        <v>14</v>
      </c>
      <c r="N21" s="104"/>
      <c r="O21" s="193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2:31" s="5" customFormat="1" ht="15" customHeight="1" x14ac:dyDescent="0.45">
      <c r="B22" s="15"/>
      <c r="C22" s="16"/>
      <c r="D22" s="16"/>
      <c r="E22" s="16"/>
      <c r="F22" s="16"/>
      <c r="G22" s="16"/>
      <c r="H22" s="16"/>
      <c r="I22" s="187" t="str">
        <f>IF('GASTOS PROYECTO'!R8="","",'GASTOS PROYECTO'!R8)</f>
        <v/>
      </c>
      <c r="J22" s="187"/>
      <c r="K22" s="187"/>
      <c r="L22" s="17" t="s">
        <v>104</v>
      </c>
      <c r="M22" s="189" t="str">
        <f>IF(Hoja1!W2=0,"",Hoja1!W2)</f>
        <v/>
      </c>
      <c r="N22" s="189"/>
      <c r="O22" s="190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2:31" s="5" customFormat="1" ht="15" customHeight="1" x14ac:dyDescent="0.3">
      <c r="B23" s="15"/>
      <c r="C23" s="16"/>
      <c r="D23" s="16"/>
      <c r="E23" s="16"/>
      <c r="F23" s="16"/>
      <c r="G23" s="16"/>
      <c r="H23" s="16"/>
      <c r="I23" s="187" t="str">
        <f>IF('GASTOS PROYECTO'!R9="","",'GASTOS PROYECTO'!R9)</f>
        <v/>
      </c>
      <c r="J23" s="187"/>
      <c r="K23" s="187"/>
      <c r="L23" s="17" t="s">
        <v>105</v>
      </c>
      <c r="M23" s="189" t="str">
        <f>IF(Hoja1!W3=0,"",Hoja1!W3)</f>
        <v/>
      </c>
      <c r="N23" s="189"/>
      <c r="O23" s="190"/>
      <c r="Q23" s="2"/>
      <c r="R23" s="2"/>
      <c r="S23" s="2"/>
      <c r="T23" s="2"/>
      <c r="U23" s="2"/>
      <c r="V23" s="2"/>
      <c r="W23" s="2"/>
      <c r="X23" s="76" t="s">
        <v>102</v>
      </c>
      <c r="Y23" s="2"/>
      <c r="Z23" s="2"/>
      <c r="AA23" s="2"/>
      <c r="AB23" s="2"/>
      <c r="AC23" s="2"/>
      <c r="AD23" s="2"/>
      <c r="AE23" s="2"/>
    </row>
    <row r="24" spans="2:31" s="5" customFormat="1" ht="15" customHeight="1" x14ac:dyDescent="0.45">
      <c r="B24" s="15"/>
      <c r="C24" s="16"/>
      <c r="D24" s="16"/>
      <c r="E24" s="16"/>
      <c r="F24" s="16"/>
      <c r="G24" s="16"/>
      <c r="H24" s="16"/>
      <c r="I24" s="187" t="str">
        <f>IF('GASTOS PROYECTO'!R10="","",'GASTOS PROYECTO'!R10)</f>
        <v/>
      </c>
      <c r="J24" s="187"/>
      <c r="K24" s="187"/>
      <c r="L24" s="17" t="s">
        <v>106</v>
      </c>
      <c r="M24" s="189" t="str">
        <f>IF(Hoja1!W4=0,"",Hoja1!W4)</f>
        <v/>
      </c>
      <c r="N24" s="189"/>
      <c r="O24" s="190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2:31" s="5" customFormat="1" ht="15" customHeight="1" x14ac:dyDescent="0.45">
      <c r="B25" s="15"/>
      <c r="C25" s="16"/>
      <c r="D25" s="16"/>
      <c r="E25" s="16"/>
      <c r="F25" s="16"/>
      <c r="G25" s="16"/>
      <c r="H25" s="16"/>
      <c r="I25" s="187" t="str">
        <f>IF('GASTOS PROYECTO'!R11="","",'GASTOS PROYECTO'!R11)</f>
        <v/>
      </c>
      <c r="J25" s="187"/>
      <c r="K25" s="187"/>
      <c r="L25" s="17" t="s">
        <v>107</v>
      </c>
      <c r="M25" s="189" t="str">
        <f>IF(Hoja1!W5=0,"",Hoja1!W5)</f>
        <v/>
      </c>
      <c r="N25" s="189"/>
      <c r="O25" s="190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2:31" s="5" customFormat="1" ht="15" customHeight="1" x14ac:dyDescent="0.45">
      <c r="B26" s="15"/>
      <c r="C26" s="16"/>
      <c r="D26" s="16"/>
      <c r="E26" s="16"/>
      <c r="F26" s="16"/>
      <c r="G26" s="16"/>
      <c r="H26" s="16"/>
      <c r="I26" s="187" t="str">
        <f>IF('GASTOS PROYECTO'!R12="","",'GASTOS PROYECTO'!R12)</f>
        <v/>
      </c>
      <c r="J26" s="187"/>
      <c r="K26" s="187"/>
      <c r="L26" s="17" t="s">
        <v>108</v>
      </c>
      <c r="M26" s="189" t="str">
        <f>IF(Hoja1!W6=0,"",Hoja1!W6)</f>
        <v/>
      </c>
      <c r="N26" s="189"/>
      <c r="O26" s="190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2:31" s="5" customFormat="1" ht="15" customHeight="1" thickBot="1" x14ac:dyDescent="0.5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 t="s">
        <v>109</v>
      </c>
      <c r="M27" s="191">
        <f>SUM(M22:O26)</f>
        <v>0</v>
      </c>
      <c r="N27" s="191"/>
      <c r="O27" s="19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2:31" s="5" customFormat="1" ht="15" customHeight="1" thickBot="1" x14ac:dyDescent="0.5"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2:31" s="5" customFormat="1" ht="15" customHeight="1" x14ac:dyDescent="0.45">
      <c r="B29" s="13" t="s">
        <v>58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04" t="s">
        <v>14</v>
      </c>
      <c r="N29" s="104"/>
      <c r="O29" s="193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2:31" s="5" customFormat="1" ht="15" customHeight="1" x14ac:dyDescent="0.45">
      <c r="B30" s="15"/>
      <c r="C30" s="16"/>
      <c r="D30" s="16"/>
      <c r="E30" s="16"/>
      <c r="F30" s="16"/>
      <c r="G30" s="16"/>
      <c r="H30" s="16"/>
      <c r="I30" s="187" t="str">
        <f>IF('GASTOS PROYECTO'!R18="","",'GASTOS PROYECTO'!R18)</f>
        <v/>
      </c>
      <c r="J30" s="187"/>
      <c r="K30" s="187"/>
      <c r="L30" s="17" t="s">
        <v>59</v>
      </c>
      <c r="M30" s="189" t="str">
        <f>IF(Hoja1!W10=0,"",Hoja1!W10)</f>
        <v/>
      </c>
      <c r="N30" s="189"/>
      <c r="O30" s="190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2:31" s="5" customFormat="1" ht="15" customHeight="1" x14ac:dyDescent="0.45">
      <c r="B31" s="15"/>
      <c r="C31" s="16"/>
      <c r="D31" s="16"/>
      <c r="E31" s="16"/>
      <c r="F31" s="16"/>
      <c r="G31" s="16"/>
      <c r="H31" s="16"/>
      <c r="I31" s="187" t="str">
        <f>IF('GASTOS PROYECTO'!R19="","",'GASTOS PROYECTO'!R19)</f>
        <v/>
      </c>
      <c r="J31" s="187"/>
      <c r="K31" s="187"/>
      <c r="L31" s="17" t="s">
        <v>60</v>
      </c>
      <c r="M31" s="189" t="str">
        <f>IF(Hoja1!W11=0,"",Hoja1!W11)</f>
        <v/>
      </c>
      <c r="N31" s="189"/>
      <c r="O31" s="190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2:31" s="5" customFormat="1" ht="15" customHeight="1" x14ac:dyDescent="0.45">
      <c r="B32" s="15"/>
      <c r="C32" s="16"/>
      <c r="D32" s="16"/>
      <c r="E32" s="16"/>
      <c r="F32" s="16"/>
      <c r="G32" s="16"/>
      <c r="H32" s="16"/>
      <c r="I32" s="187" t="str">
        <f>IF('GASTOS PROYECTO'!R20="","",'GASTOS PROYECTO'!R20)</f>
        <v/>
      </c>
      <c r="J32" s="187"/>
      <c r="K32" s="187"/>
      <c r="L32" s="17" t="s">
        <v>61</v>
      </c>
      <c r="M32" s="189" t="str">
        <f>IF(Hoja1!W12=0,"",Hoja1!W12)</f>
        <v/>
      </c>
      <c r="N32" s="189"/>
      <c r="O32" s="190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2:31" s="5" customFormat="1" ht="15" customHeight="1" x14ac:dyDescent="0.45">
      <c r="B33" s="15"/>
      <c r="C33" s="16"/>
      <c r="D33" s="16"/>
      <c r="E33" s="16"/>
      <c r="F33" s="16"/>
      <c r="G33" s="16"/>
      <c r="H33" s="16"/>
      <c r="I33" s="187" t="str">
        <f>IF('GASTOS PROYECTO'!R21="","",'GASTOS PROYECTO'!R21)</f>
        <v/>
      </c>
      <c r="J33" s="187"/>
      <c r="K33" s="187"/>
      <c r="L33" s="17" t="s">
        <v>62</v>
      </c>
      <c r="M33" s="189" t="str">
        <f>IF(Hoja1!W13=0,"",Hoja1!W13)</f>
        <v/>
      </c>
      <c r="N33" s="189"/>
      <c r="O33" s="190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2:31" s="5" customFormat="1" ht="15" customHeight="1" x14ac:dyDescent="0.45">
      <c r="B34" s="15"/>
      <c r="C34" s="16"/>
      <c r="D34" s="16"/>
      <c r="E34" s="16"/>
      <c r="F34" s="16"/>
      <c r="G34" s="16"/>
      <c r="H34" s="16"/>
      <c r="I34" s="187" t="str">
        <f>IF('GASTOS PROYECTO'!R22="","",'GASTOS PROYECTO'!R22)</f>
        <v/>
      </c>
      <c r="J34" s="187"/>
      <c r="K34" s="187"/>
      <c r="L34" s="17" t="s">
        <v>63</v>
      </c>
      <c r="M34" s="189" t="str">
        <f>IF(Hoja1!W14=0,"",Hoja1!W14)</f>
        <v/>
      </c>
      <c r="N34" s="189"/>
      <c r="O34" s="190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2:31" s="5" customFormat="1" ht="15" customHeight="1" thickBot="1" x14ac:dyDescent="0.5">
      <c r="B35" s="18"/>
      <c r="C35" s="19"/>
      <c r="D35" s="19"/>
      <c r="E35" s="19"/>
      <c r="F35" s="19"/>
      <c r="G35" s="19"/>
      <c r="H35" s="19"/>
      <c r="I35" s="19"/>
      <c r="J35" s="19"/>
      <c r="K35" s="19"/>
      <c r="L35" s="20" t="s">
        <v>65</v>
      </c>
      <c r="M35" s="191">
        <f>SUM(M30:O34)</f>
        <v>0</v>
      </c>
      <c r="N35" s="191"/>
      <c r="O35" s="19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2:31" s="5" customFormat="1" ht="15" customHeight="1" thickBot="1" x14ac:dyDescent="0.5"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2:31" s="5" customFormat="1" ht="15" customHeight="1" x14ac:dyDescent="0.45">
      <c r="B37" s="13" t="s">
        <v>69</v>
      </c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04" t="s">
        <v>14</v>
      </c>
      <c r="N37" s="104"/>
      <c r="O37" s="193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2:31" s="5" customFormat="1" ht="15" customHeight="1" x14ac:dyDescent="0.45">
      <c r="B38" s="15"/>
      <c r="C38" s="16"/>
      <c r="D38" s="16"/>
      <c r="E38" s="16"/>
      <c r="F38" s="16"/>
      <c r="G38" s="16"/>
      <c r="H38" s="16"/>
      <c r="I38" s="187" t="str">
        <f>IF('GASTOS PROYECTO'!R28="","",'GASTOS PROYECTO'!R28)</f>
        <v/>
      </c>
      <c r="J38" s="187"/>
      <c r="K38" s="187"/>
      <c r="L38" s="17" t="s">
        <v>70</v>
      </c>
      <c r="M38" s="189" t="str">
        <f>IF(Hoja1!W18=0,"",Hoja1!W18)</f>
        <v/>
      </c>
      <c r="N38" s="189"/>
      <c r="O38" s="190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2:31" s="5" customFormat="1" ht="15" customHeight="1" x14ac:dyDescent="0.45">
      <c r="B39" s="15"/>
      <c r="C39" s="16"/>
      <c r="D39" s="16"/>
      <c r="E39" s="16"/>
      <c r="F39" s="16"/>
      <c r="G39" s="16"/>
      <c r="H39" s="16"/>
      <c r="I39" s="187" t="str">
        <f>IF('GASTOS PROYECTO'!R29="","",'GASTOS PROYECTO'!R29)</f>
        <v/>
      </c>
      <c r="J39" s="187"/>
      <c r="K39" s="187"/>
      <c r="L39" s="17" t="s">
        <v>71</v>
      </c>
      <c r="M39" s="189" t="str">
        <f>IF(Hoja1!W19=0,"",Hoja1!W19)</f>
        <v/>
      </c>
      <c r="N39" s="189"/>
      <c r="O39" s="190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2:31" s="5" customFormat="1" ht="15" customHeight="1" x14ac:dyDescent="0.45">
      <c r="B40" s="15"/>
      <c r="C40" s="16"/>
      <c r="D40" s="16"/>
      <c r="E40" s="16"/>
      <c r="F40" s="16"/>
      <c r="G40" s="16"/>
      <c r="H40" s="16"/>
      <c r="I40" s="187" t="str">
        <f>IF('GASTOS PROYECTO'!R30="","",'GASTOS PROYECTO'!R30)</f>
        <v/>
      </c>
      <c r="J40" s="187"/>
      <c r="K40" s="187"/>
      <c r="L40" s="17" t="s">
        <v>72</v>
      </c>
      <c r="M40" s="189" t="str">
        <f>IF(Hoja1!W20=0,"",Hoja1!W20)</f>
        <v/>
      </c>
      <c r="N40" s="189"/>
      <c r="O40" s="190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2:31" s="5" customFormat="1" ht="15" customHeight="1" x14ac:dyDescent="0.45">
      <c r="B41" s="15"/>
      <c r="C41" s="16"/>
      <c r="D41" s="16"/>
      <c r="E41" s="16"/>
      <c r="F41" s="16"/>
      <c r="G41" s="16"/>
      <c r="H41" s="16"/>
      <c r="I41" s="187" t="str">
        <f>IF('GASTOS PROYECTO'!R31="","",'GASTOS PROYECTO'!R31)</f>
        <v/>
      </c>
      <c r="J41" s="187"/>
      <c r="K41" s="187"/>
      <c r="L41" s="17" t="s">
        <v>73</v>
      </c>
      <c r="M41" s="189" t="str">
        <f>IF(Hoja1!W21=0,"",Hoja1!W21)</f>
        <v/>
      </c>
      <c r="N41" s="189"/>
      <c r="O41" s="190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2:31" ht="15" customHeight="1" x14ac:dyDescent="0.45">
      <c r="B42" s="15"/>
      <c r="C42" s="16"/>
      <c r="D42" s="16"/>
      <c r="E42" s="16"/>
      <c r="F42" s="16"/>
      <c r="G42" s="16"/>
      <c r="H42" s="16"/>
      <c r="I42" s="187" t="str">
        <f>IF('GASTOS PROYECTO'!R32="","",'GASTOS PROYECTO'!R32)</f>
        <v/>
      </c>
      <c r="J42" s="187"/>
      <c r="K42" s="187"/>
      <c r="L42" s="17" t="s">
        <v>74</v>
      </c>
      <c r="M42" s="189" t="str">
        <f>IF(Hoja1!W22=0,"",Hoja1!W22)</f>
        <v/>
      </c>
      <c r="N42" s="189"/>
      <c r="O42" s="190"/>
      <c r="P42" s="5"/>
    </row>
    <row r="43" spans="2:31" ht="15" customHeight="1" thickBot="1" x14ac:dyDescent="0.5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20" t="s">
        <v>97</v>
      </c>
      <c r="M43" s="191">
        <f>SUM(M38:O42)</f>
        <v>0</v>
      </c>
      <c r="N43" s="191"/>
      <c r="O43" s="192"/>
      <c r="P43" s="5"/>
    </row>
    <row r="44" spans="2:31" ht="15" customHeight="1" x14ac:dyDescent="0.45">
      <c r="P44" s="5"/>
    </row>
    <row r="45" spans="2:31" ht="15" customHeight="1" x14ac:dyDescent="0.45">
      <c r="P45" s="5"/>
    </row>
    <row r="46" spans="2:31" ht="15" customHeight="1" x14ac:dyDescent="0.45">
      <c r="P46" s="5"/>
    </row>
    <row r="47" spans="2:31" ht="15" customHeight="1" x14ac:dyDescent="0.45">
      <c r="P47" s="5"/>
    </row>
    <row r="48" spans="2:31" ht="15" customHeight="1" x14ac:dyDescent="0.45">
      <c r="O48" s="1" t="s">
        <v>0</v>
      </c>
      <c r="P48" s="5"/>
      <c r="AE48" s="1" t="s">
        <v>0</v>
      </c>
    </row>
    <row r="49" spans="15:31" ht="15" customHeight="1" x14ac:dyDescent="0.45">
      <c r="O49" s="3" t="s">
        <v>1</v>
      </c>
      <c r="P49" s="5"/>
      <c r="AE49" s="3" t="s">
        <v>1</v>
      </c>
    </row>
    <row r="50" spans="15:31" ht="15" customHeight="1" x14ac:dyDescent="0.45">
      <c r="O50" s="3" t="s">
        <v>27</v>
      </c>
      <c r="P50" s="5"/>
      <c r="AE50" s="3" t="s">
        <v>28</v>
      </c>
    </row>
    <row r="51" spans="15:31" ht="15" customHeight="1" x14ac:dyDescent="0.45">
      <c r="P51" s="5"/>
    </row>
    <row r="52" spans="15:31" ht="15" customHeight="1" x14ac:dyDescent="0.45">
      <c r="P52" s="5"/>
    </row>
    <row r="53" spans="15:31" ht="15" customHeight="1" x14ac:dyDescent="0.45">
      <c r="P53" s="5"/>
    </row>
    <row r="54" spans="15:31" ht="15" customHeight="1" x14ac:dyDescent="0.45">
      <c r="P54" s="5"/>
    </row>
    <row r="55" spans="15:31" ht="15" customHeight="1" x14ac:dyDescent="0.45">
      <c r="P55" s="5"/>
    </row>
    <row r="56" spans="15:31" ht="15" customHeight="1" x14ac:dyDescent="0.45">
      <c r="P56" s="5"/>
    </row>
    <row r="57" spans="15:31" ht="15" customHeight="1" x14ac:dyDescent="0.45">
      <c r="P57" s="5"/>
    </row>
  </sheetData>
  <mergeCells count="87">
    <mergeCell ref="M40:O40"/>
    <mergeCell ref="M23:O23"/>
    <mergeCell ref="M25:O25"/>
    <mergeCell ref="M39:O39"/>
    <mergeCell ref="M38:O38"/>
    <mergeCell ref="M27:O27"/>
    <mergeCell ref="M33:O33"/>
    <mergeCell ref="M34:O34"/>
    <mergeCell ref="M35:O35"/>
    <mergeCell ref="K14:L14"/>
    <mergeCell ref="K15:L15"/>
    <mergeCell ref="K16:L16"/>
    <mergeCell ref="K17:L17"/>
    <mergeCell ref="K18:L18"/>
    <mergeCell ref="I14:J14"/>
    <mergeCell ref="I15:J15"/>
    <mergeCell ref="I16:J16"/>
    <mergeCell ref="I17:J17"/>
    <mergeCell ref="I18:J18"/>
    <mergeCell ref="K13:L13"/>
    <mergeCell ref="M13:O13"/>
    <mergeCell ref="A6:O6"/>
    <mergeCell ref="I9:J9"/>
    <mergeCell ref="I10:J10"/>
    <mergeCell ref="I11:J11"/>
    <mergeCell ref="I12:J12"/>
    <mergeCell ref="I13:J13"/>
    <mergeCell ref="K8:L8"/>
    <mergeCell ref="M8:O8"/>
    <mergeCell ref="M9:O9"/>
    <mergeCell ref="M10:O10"/>
    <mergeCell ref="M11:O11"/>
    <mergeCell ref="M12:O12"/>
    <mergeCell ref="F9:H9"/>
    <mergeCell ref="F10:H10"/>
    <mergeCell ref="Q6:AE6"/>
    <mergeCell ref="K9:L9"/>
    <mergeCell ref="K10:L10"/>
    <mergeCell ref="K11:L11"/>
    <mergeCell ref="K12:L12"/>
    <mergeCell ref="Z9:AB9"/>
    <mergeCell ref="AC9:AE9"/>
    <mergeCell ref="M43:O43"/>
    <mergeCell ref="Z10:AB10"/>
    <mergeCell ref="AC10:AE10"/>
    <mergeCell ref="AC11:AE11"/>
    <mergeCell ref="AB13:AE13"/>
    <mergeCell ref="M37:O37"/>
    <mergeCell ref="M41:O41"/>
    <mergeCell ref="M42:O42"/>
    <mergeCell ref="M24:O24"/>
    <mergeCell ref="M26:O26"/>
    <mergeCell ref="M31:O31"/>
    <mergeCell ref="M32:O32"/>
    <mergeCell ref="M29:O29"/>
    <mergeCell ref="M30:O30"/>
    <mergeCell ref="M17:O17"/>
    <mergeCell ref="M18:O18"/>
    <mergeCell ref="M22:O22"/>
    <mergeCell ref="M14:O14"/>
    <mergeCell ref="M15:O15"/>
    <mergeCell ref="M16:O16"/>
    <mergeCell ref="M19:O19"/>
    <mergeCell ref="M21:O21"/>
    <mergeCell ref="F11:H11"/>
    <mergeCell ref="F12:H12"/>
    <mergeCell ref="F13:H13"/>
    <mergeCell ref="F14:H14"/>
    <mergeCell ref="F15:H15"/>
    <mergeCell ref="F16:H16"/>
    <mergeCell ref="F17:H17"/>
    <mergeCell ref="F18:H18"/>
    <mergeCell ref="I22:K22"/>
    <mergeCell ref="I23:K23"/>
    <mergeCell ref="I24:K24"/>
    <mergeCell ref="I25:K25"/>
    <mergeCell ref="I26:K26"/>
    <mergeCell ref="I30:K30"/>
    <mergeCell ref="I31:K31"/>
    <mergeCell ref="I40:K40"/>
    <mergeCell ref="I41:K41"/>
    <mergeCell ref="I42:K42"/>
    <mergeCell ref="I32:K32"/>
    <mergeCell ref="I33:K33"/>
    <mergeCell ref="I34:K34"/>
    <mergeCell ref="I38:K38"/>
    <mergeCell ref="I39:K39"/>
  </mergeCell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portrait" r:id="rId1"/>
  <colBreaks count="1" manualBreakCount="1">
    <brk id="15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R39"/>
  <sheetViews>
    <sheetView zoomScaleNormal="100" workbookViewId="0">
      <selection activeCell="S5" sqref="S5"/>
    </sheetView>
  </sheetViews>
  <sheetFormatPr baseColWidth="10" defaultColWidth="11.3984375" defaultRowHeight="14.25" x14ac:dyDescent="0.45"/>
  <cols>
    <col min="1" max="1" width="15.86328125" style="58" bestFit="1" customWidth="1"/>
    <col min="2" max="2" width="15.73046875" style="58" customWidth="1"/>
    <col min="3" max="7" width="11.3984375" style="58"/>
    <col min="8" max="17" width="6.73046875" style="58" customWidth="1"/>
    <col min="18" max="18" width="8.265625" style="58" bestFit="1" customWidth="1"/>
    <col min="19" max="19" width="10.73046875" style="58" customWidth="1"/>
    <col min="20" max="21" width="11.3984375" style="58"/>
    <col min="22" max="22" width="15.73046875" style="58" customWidth="1"/>
    <col min="23" max="16384" width="11.3984375" style="58"/>
  </cols>
  <sheetData>
    <row r="1" spans="1:43" s="57" customFormat="1" x14ac:dyDescent="0.45">
      <c r="A1" s="207" t="s">
        <v>31</v>
      </c>
      <c r="B1" s="207"/>
      <c r="D1" s="207" t="s">
        <v>17</v>
      </c>
      <c r="E1" s="207"/>
      <c r="F1" s="207"/>
      <c r="G1" s="207"/>
      <c r="H1" s="57" t="s">
        <v>32</v>
      </c>
      <c r="I1" s="57" t="s">
        <v>33</v>
      </c>
      <c r="J1" s="57" t="s">
        <v>34</v>
      </c>
      <c r="K1" s="57" t="s">
        <v>35</v>
      </c>
      <c r="L1" s="57" t="s">
        <v>36</v>
      </c>
      <c r="M1" s="57" t="s">
        <v>37</v>
      </c>
      <c r="N1" s="57" t="s">
        <v>38</v>
      </c>
      <c r="O1" s="57" t="s">
        <v>39</v>
      </c>
      <c r="P1" s="57" t="s">
        <v>40</v>
      </c>
      <c r="Q1" s="57" t="s">
        <v>41</v>
      </c>
      <c r="R1" s="57" t="s">
        <v>55</v>
      </c>
      <c r="S1" s="57" t="s">
        <v>56</v>
      </c>
      <c r="U1" s="207" t="s">
        <v>57</v>
      </c>
      <c r="V1" s="207"/>
      <c r="W1" s="207"/>
    </row>
    <row r="2" spans="1:43" x14ac:dyDescent="0.45">
      <c r="A2" s="58" t="s">
        <v>30</v>
      </c>
      <c r="B2" s="58">
        <f>DATOS!D8</f>
        <v>0</v>
      </c>
      <c r="D2" s="58" t="str">
        <f>RRHH!A9</f>
        <v>TEC-1</v>
      </c>
      <c r="E2" s="58" t="str">
        <f>RRHH!F9</f>
        <v/>
      </c>
      <c r="F2" s="59">
        <f>ROUND(RRHH!S9,2)</f>
        <v>0</v>
      </c>
      <c r="G2" s="59">
        <f>MIN(50,ROUND(RRHH!S9,2))</f>
        <v>0</v>
      </c>
      <c r="H2" s="59">
        <f>'GASTO RRHH'!G9</f>
        <v>0</v>
      </c>
      <c r="I2" s="59">
        <f>'GASTO RRHH'!G24</f>
        <v>0</v>
      </c>
      <c r="J2" s="59">
        <f>'GASTO RRHH'!G39</f>
        <v>0</v>
      </c>
      <c r="K2" s="59">
        <f>'GASTO RRHH'!T9</f>
        <v>0</v>
      </c>
      <c r="L2" s="59">
        <f>'GASTO RRHH'!T24</f>
        <v>0</v>
      </c>
      <c r="M2" s="59">
        <f>'GASTO RRHH'!T39</f>
        <v>0</v>
      </c>
      <c r="N2" s="59">
        <f>'GASTO RRHH'!AG9</f>
        <v>0</v>
      </c>
      <c r="O2" s="59">
        <f>'GASTO RRHH'!AG24</f>
        <v>0</v>
      </c>
      <c r="P2" s="59">
        <f>'GASTO RRHH'!AG39</f>
        <v>0</v>
      </c>
      <c r="Q2" s="59">
        <f>'GASTO RRHH'!AT9</f>
        <v>0</v>
      </c>
      <c r="R2" s="59">
        <f>SUM(H2:Q2)</f>
        <v>0</v>
      </c>
      <c r="S2" s="59">
        <f>ROUND(ROUND(G2,2)*R2,2)</f>
        <v>0</v>
      </c>
      <c r="U2" s="58" t="str">
        <f>'GASTOS PROYECTO'!A8</f>
        <v>C1</v>
      </c>
      <c r="V2" s="58">
        <f>'GASTOS PROYECTO'!R8</f>
        <v>0</v>
      </c>
      <c r="W2" s="59">
        <f>'GASTOS PROYECTO'!S8</f>
        <v>0</v>
      </c>
    </row>
    <row r="3" spans="1:43" x14ac:dyDescent="0.45">
      <c r="A3" s="58" t="s">
        <v>29</v>
      </c>
      <c r="B3" s="58">
        <f>DATOS!D13</f>
        <v>0</v>
      </c>
      <c r="D3" s="58" t="str">
        <f>RRHH!A10</f>
        <v>TEC-2</v>
      </c>
      <c r="E3" s="58" t="str">
        <f>RRHH!F10</f>
        <v/>
      </c>
      <c r="F3" s="59">
        <f>ROUND(RRHH!S10,2)</f>
        <v>0</v>
      </c>
      <c r="G3" s="59">
        <f>MIN(50,ROUND(RRHH!S10,2))</f>
        <v>0</v>
      </c>
      <c r="H3" s="59">
        <f>'GASTO RRHH'!G10</f>
        <v>0</v>
      </c>
      <c r="I3" s="59">
        <f>'GASTO RRHH'!G25</f>
        <v>0</v>
      </c>
      <c r="J3" s="59">
        <f>'GASTO RRHH'!G40</f>
        <v>0</v>
      </c>
      <c r="K3" s="59">
        <f>'GASTO RRHH'!T10</f>
        <v>0</v>
      </c>
      <c r="L3" s="59">
        <f>'GASTO RRHH'!T25</f>
        <v>0</v>
      </c>
      <c r="M3" s="59">
        <f>'GASTO RRHH'!T40</f>
        <v>0</v>
      </c>
      <c r="N3" s="59">
        <f>'GASTO RRHH'!AG10</f>
        <v>0</v>
      </c>
      <c r="O3" s="59">
        <f>'GASTO RRHH'!AG25</f>
        <v>0</v>
      </c>
      <c r="P3" s="59">
        <f>'GASTO RRHH'!AG40</f>
        <v>0</v>
      </c>
      <c r="Q3" s="59">
        <f>'GASTO RRHH'!AT10</f>
        <v>0</v>
      </c>
      <c r="R3" s="59">
        <f t="shared" ref="R3:R11" si="0">SUM(H3:Q3)</f>
        <v>0</v>
      </c>
      <c r="S3" s="59">
        <f t="shared" ref="S3:S11" si="1">ROUND(G3*R3,2)</f>
        <v>0</v>
      </c>
      <c r="U3" s="58" t="str">
        <f>'GASTOS PROYECTO'!A9</f>
        <v>C2</v>
      </c>
      <c r="V3" s="58">
        <f>'GASTOS PROYECTO'!R9</f>
        <v>0</v>
      </c>
      <c r="W3" s="59">
        <f>'GASTOS PROYECTO'!S9</f>
        <v>0</v>
      </c>
      <c r="AK3" s="57"/>
      <c r="AQ3" s="57"/>
    </row>
    <row r="4" spans="1:43" x14ac:dyDescent="0.45">
      <c r="D4" s="58" t="str">
        <f>RRHH!A11</f>
        <v>TEC-3</v>
      </c>
      <c r="E4" s="58" t="str">
        <f>RRHH!F11</f>
        <v/>
      </c>
      <c r="F4" s="59">
        <f>ROUND(RRHH!S11,2)</f>
        <v>0</v>
      </c>
      <c r="G4" s="59">
        <f>MIN(50,ROUND(RRHH!S11,2))</f>
        <v>0</v>
      </c>
      <c r="H4" s="59">
        <f>'GASTO RRHH'!G11</f>
        <v>0</v>
      </c>
      <c r="I4" s="59">
        <f>'GASTO RRHH'!G26</f>
        <v>0</v>
      </c>
      <c r="J4" s="59">
        <f>'GASTO RRHH'!G41</f>
        <v>0</v>
      </c>
      <c r="K4" s="59">
        <f>'GASTO RRHH'!T11</f>
        <v>0</v>
      </c>
      <c r="L4" s="59">
        <f>'GASTO RRHH'!T26</f>
        <v>0</v>
      </c>
      <c r="M4" s="59">
        <f>'GASTO RRHH'!T41</f>
        <v>0</v>
      </c>
      <c r="N4" s="59">
        <f>'GASTO RRHH'!AG11</f>
        <v>0</v>
      </c>
      <c r="O4" s="59">
        <f>'GASTO RRHH'!AG26</f>
        <v>0</v>
      </c>
      <c r="P4" s="59">
        <f>'GASTO RRHH'!AG41</f>
        <v>0</v>
      </c>
      <c r="Q4" s="59">
        <f>'GASTO RRHH'!AT11</f>
        <v>0</v>
      </c>
      <c r="R4" s="59">
        <f t="shared" si="0"/>
        <v>0</v>
      </c>
      <c r="S4" s="59">
        <f t="shared" si="1"/>
        <v>0</v>
      </c>
      <c r="U4" s="58" t="str">
        <f>'GASTOS PROYECTO'!A10</f>
        <v>C3</v>
      </c>
      <c r="V4" s="58">
        <f>'GASTOS PROYECTO'!R10</f>
        <v>0</v>
      </c>
      <c r="W4" s="59">
        <f>'GASTOS PROYECTO'!S10</f>
        <v>0</v>
      </c>
    </row>
    <row r="5" spans="1:43" x14ac:dyDescent="0.45">
      <c r="D5" s="58" t="str">
        <f>RRHH!A12</f>
        <v>TEC-4</v>
      </c>
      <c r="E5" s="58" t="str">
        <f>RRHH!F12</f>
        <v/>
      </c>
      <c r="F5" s="59">
        <f>ROUND(RRHH!S12,2)</f>
        <v>0</v>
      </c>
      <c r="G5" s="59">
        <f>MIN(50,ROUND(RRHH!S12,2))</f>
        <v>0</v>
      </c>
      <c r="H5" s="59">
        <f>'GASTO RRHH'!G12</f>
        <v>0</v>
      </c>
      <c r="I5" s="59">
        <f>'GASTO RRHH'!G27</f>
        <v>0</v>
      </c>
      <c r="J5" s="59">
        <f>'GASTO RRHH'!G42</f>
        <v>0</v>
      </c>
      <c r="K5" s="59">
        <f>'GASTO RRHH'!T12</f>
        <v>0</v>
      </c>
      <c r="L5" s="59">
        <f>'GASTO RRHH'!T27</f>
        <v>0</v>
      </c>
      <c r="M5" s="59">
        <f>'GASTO RRHH'!T42</f>
        <v>0</v>
      </c>
      <c r="N5" s="59">
        <f>'GASTO RRHH'!AG12</f>
        <v>0</v>
      </c>
      <c r="O5" s="59">
        <f>'GASTO RRHH'!AG27</f>
        <v>0</v>
      </c>
      <c r="P5" s="59">
        <f>'GASTO RRHH'!AG42</f>
        <v>0</v>
      </c>
      <c r="Q5" s="59">
        <f>'GASTO RRHH'!AT12</f>
        <v>0</v>
      </c>
      <c r="R5" s="59">
        <f t="shared" si="0"/>
        <v>0</v>
      </c>
      <c r="S5" s="59">
        <f t="shared" si="1"/>
        <v>0</v>
      </c>
      <c r="U5" s="58" t="str">
        <f>'GASTOS PROYECTO'!A11</f>
        <v>C4</v>
      </c>
      <c r="V5" s="58">
        <f>'GASTOS PROYECTO'!R11</f>
        <v>0</v>
      </c>
      <c r="W5" s="59">
        <f>'GASTOS PROYECTO'!S11</f>
        <v>0</v>
      </c>
    </row>
    <row r="6" spans="1:43" x14ac:dyDescent="0.45">
      <c r="D6" s="58" t="str">
        <f>RRHH!A13</f>
        <v>TEC-5</v>
      </c>
      <c r="E6" s="58" t="str">
        <f>RRHH!F13</f>
        <v/>
      </c>
      <c r="F6" s="59">
        <f>ROUND(RRHH!S13,2)</f>
        <v>0</v>
      </c>
      <c r="G6" s="59">
        <f>MIN(50,ROUND(RRHH!S13,2))</f>
        <v>0</v>
      </c>
      <c r="H6" s="59">
        <f>'GASTO RRHH'!G13</f>
        <v>0</v>
      </c>
      <c r="I6" s="59">
        <f>'GASTO RRHH'!G28</f>
        <v>0</v>
      </c>
      <c r="J6" s="59">
        <f>'GASTO RRHH'!G43</f>
        <v>0</v>
      </c>
      <c r="K6" s="59">
        <f>'GASTO RRHH'!T13</f>
        <v>0</v>
      </c>
      <c r="L6" s="59">
        <f>'GASTO RRHH'!T28</f>
        <v>0</v>
      </c>
      <c r="M6" s="59">
        <f>'GASTO RRHH'!T43</f>
        <v>0</v>
      </c>
      <c r="N6" s="59">
        <f>'GASTO RRHH'!AG13</f>
        <v>0</v>
      </c>
      <c r="O6" s="59">
        <f>'GASTO RRHH'!AG28</f>
        <v>0</v>
      </c>
      <c r="P6" s="59">
        <f>'GASTO RRHH'!AG43</f>
        <v>0</v>
      </c>
      <c r="Q6" s="59">
        <f>'GASTO RRHH'!AT13</f>
        <v>0</v>
      </c>
      <c r="R6" s="59">
        <f t="shared" si="0"/>
        <v>0</v>
      </c>
      <c r="S6" s="59">
        <f t="shared" si="1"/>
        <v>0</v>
      </c>
      <c r="U6" s="58" t="str">
        <f>'GASTOS PROYECTO'!A12</f>
        <v>C5</v>
      </c>
      <c r="V6" s="58">
        <f>'GASTOS PROYECTO'!R12</f>
        <v>0</v>
      </c>
      <c r="W6" s="59">
        <f>'GASTOS PROYECTO'!S12</f>
        <v>0</v>
      </c>
    </row>
    <row r="7" spans="1:43" x14ac:dyDescent="0.45">
      <c r="D7" s="58" t="str">
        <f>RRHH!A14</f>
        <v>TEC-6</v>
      </c>
      <c r="E7" s="58" t="str">
        <f>RRHH!F14</f>
        <v/>
      </c>
      <c r="F7" s="59">
        <f>ROUND(RRHH!S14,2)</f>
        <v>0</v>
      </c>
      <c r="G7" s="59">
        <f>MIN(50,ROUND(RRHH!S14,2))</f>
        <v>0</v>
      </c>
      <c r="H7" s="59">
        <f>'GASTO RRHH'!G14</f>
        <v>0</v>
      </c>
      <c r="I7" s="59">
        <f>'GASTO RRHH'!G29</f>
        <v>0</v>
      </c>
      <c r="J7" s="59">
        <f>'GASTO RRHH'!G44</f>
        <v>0</v>
      </c>
      <c r="K7" s="59">
        <f>'GASTO RRHH'!T14</f>
        <v>0</v>
      </c>
      <c r="L7" s="59">
        <f>'GASTO RRHH'!T29</f>
        <v>0</v>
      </c>
      <c r="M7" s="59">
        <f>'GASTO RRHH'!T44</f>
        <v>0</v>
      </c>
      <c r="N7" s="59">
        <f>'GASTO RRHH'!AG14</f>
        <v>0</v>
      </c>
      <c r="O7" s="59">
        <f>'GASTO RRHH'!AG29</f>
        <v>0</v>
      </c>
      <c r="P7" s="59">
        <f>'GASTO RRHH'!AG44</f>
        <v>0</v>
      </c>
      <c r="Q7" s="59">
        <f>'GASTO RRHH'!AT14</f>
        <v>0</v>
      </c>
      <c r="R7" s="59">
        <f t="shared" si="0"/>
        <v>0</v>
      </c>
      <c r="S7" s="59">
        <f t="shared" si="1"/>
        <v>0</v>
      </c>
      <c r="V7" s="60" t="s">
        <v>18</v>
      </c>
      <c r="W7" s="61">
        <f>SUM(W2:W6)</f>
        <v>0</v>
      </c>
    </row>
    <row r="8" spans="1:43" x14ac:dyDescent="0.45">
      <c r="D8" s="58" t="str">
        <f>RRHH!A15</f>
        <v>TEC-7</v>
      </c>
      <c r="E8" s="58" t="str">
        <f>RRHH!F15</f>
        <v/>
      </c>
      <c r="F8" s="59">
        <f>ROUND(RRHH!S15,2)</f>
        <v>0</v>
      </c>
      <c r="G8" s="59">
        <f>MIN(50,ROUND(RRHH!S15,2))</f>
        <v>0</v>
      </c>
      <c r="H8" s="59">
        <f>'GASTO RRHH'!G15</f>
        <v>0</v>
      </c>
      <c r="I8" s="59">
        <f>'GASTO RRHH'!G30</f>
        <v>0</v>
      </c>
      <c r="J8" s="59">
        <f>'GASTO RRHH'!G45</f>
        <v>0</v>
      </c>
      <c r="K8" s="59">
        <f>'GASTO RRHH'!T15</f>
        <v>0</v>
      </c>
      <c r="L8" s="59">
        <f>'GASTO RRHH'!T30</f>
        <v>0</v>
      </c>
      <c r="M8" s="59">
        <f>'GASTO RRHH'!T45</f>
        <v>0</v>
      </c>
      <c r="N8" s="59">
        <f>'GASTO RRHH'!AG15</f>
        <v>0</v>
      </c>
      <c r="O8" s="59">
        <f>'GASTO RRHH'!AG30</f>
        <v>0</v>
      </c>
      <c r="P8" s="59">
        <f>'GASTO RRHH'!AG45</f>
        <v>0</v>
      </c>
      <c r="Q8" s="59">
        <f>'GASTO RRHH'!AT15</f>
        <v>0</v>
      </c>
      <c r="R8" s="59">
        <f t="shared" si="0"/>
        <v>0</v>
      </c>
      <c r="S8" s="59">
        <f t="shared" si="1"/>
        <v>0</v>
      </c>
    </row>
    <row r="9" spans="1:43" x14ac:dyDescent="0.45">
      <c r="D9" s="58" t="str">
        <f>RRHH!A16</f>
        <v>TEC-8</v>
      </c>
      <c r="E9" s="58" t="str">
        <f>RRHH!F16</f>
        <v/>
      </c>
      <c r="F9" s="59">
        <f>ROUND(RRHH!S16,2)</f>
        <v>0</v>
      </c>
      <c r="G9" s="59">
        <f>MIN(50,ROUND(RRHH!S16,2))</f>
        <v>0</v>
      </c>
      <c r="H9" s="59">
        <f>'GASTO RRHH'!G16</f>
        <v>0</v>
      </c>
      <c r="I9" s="59">
        <f>'GASTO RRHH'!G31</f>
        <v>0</v>
      </c>
      <c r="J9" s="59">
        <f>'GASTO RRHH'!G46</f>
        <v>0</v>
      </c>
      <c r="K9" s="59">
        <f>'GASTO RRHH'!T16</f>
        <v>0</v>
      </c>
      <c r="L9" s="59">
        <f>'GASTO RRHH'!T31</f>
        <v>0</v>
      </c>
      <c r="M9" s="59">
        <f>'GASTO RRHH'!T46</f>
        <v>0</v>
      </c>
      <c r="N9" s="59">
        <f>'GASTO RRHH'!AG16</f>
        <v>0</v>
      </c>
      <c r="O9" s="59">
        <f>'GASTO RRHH'!AG31</f>
        <v>0</v>
      </c>
      <c r="P9" s="59">
        <f>'GASTO RRHH'!AG46</f>
        <v>0</v>
      </c>
      <c r="Q9" s="59">
        <f>'GASTO RRHH'!AT16</f>
        <v>0</v>
      </c>
      <c r="R9" s="59">
        <f t="shared" si="0"/>
        <v>0</v>
      </c>
      <c r="S9" s="59">
        <f t="shared" si="1"/>
        <v>0</v>
      </c>
      <c r="U9" s="207" t="s">
        <v>64</v>
      </c>
      <c r="V9" s="207"/>
      <c r="W9" s="207"/>
      <c r="AK9" s="57"/>
      <c r="AQ9" s="57"/>
    </row>
    <row r="10" spans="1:43" x14ac:dyDescent="0.45">
      <c r="D10" s="58" t="str">
        <f>RRHH!A17</f>
        <v>TEC-9</v>
      </c>
      <c r="E10" s="58" t="str">
        <f>RRHH!F17</f>
        <v/>
      </c>
      <c r="F10" s="59">
        <f>ROUND(RRHH!S17,2)</f>
        <v>0</v>
      </c>
      <c r="G10" s="59">
        <f>MIN(50,ROUND(RRHH!S17,2))</f>
        <v>0</v>
      </c>
      <c r="H10" s="59">
        <f>'GASTO RRHH'!G17</f>
        <v>0</v>
      </c>
      <c r="I10" s="59">
        <f>'GASTO RRHH'!G32</f>
        <v>0</v>
      </c>
      <c r="J10" s="59">
        <f>'GASTO RRHH'!G47</f>
        <v>0</v>
      </c>
      <c r="K10" s="59">
        <f>'GASTO RRHH'!T17</f>
        <v>0</v>
      </c>
      <c r="L10" s="59">
        <f>'GASTO RRHH'!T32</f>
        <v>0</v>
      </c>
      <c r="M10" s="59">
        <f>'GASTO RRHH'!T47</f>
        <v>0</v>
      </c>
      <c r="N10" s="59">
        <f>'GASTO RRHH'!AG17</f>
        <v>0</v>
      </c>
      <c r="O10" s="59">
        <f>'GASTO RRHH'!AG32</f>
        <v>0</v>
      </c>
      <c r="P10" s="59">
        <f>'GASTO RRHH'!AG47</f>
        <v>0</v>
      </c>
      <c r="Q10" s="59">
        <f>'GASTO RRHH'!AT17</f>
        <v>0</v>
      </c>
      <c r="R10" s="59">
        <f t="shared" si="0"/>
        <v>0</v>
      </c>
      <c r="S10" s="59">
        <f t="shared" si="1"/>
        <v>0</v>
      </c>
      <c r="U10" s="58" t="str">
        <f>'GASTOS PROYECTO'!A18</f>
        <v>DI1</v>
      </c>
      <c r="V10" s="58">
        <f>'GASTOS PROYECTO'!R18</f>
        <v>0</v>
      </c>
      <c r="W10" s="59">
        <f>'GASTOS PROYECTO'!S18</f>
        <v>0</v>
      </c>
    </row>
    <row r="11" spans="1:43" x14ac:dyDescent="0.45">
      <c r="D11" s="58" t="str">
        <f>RRHH!A18</f>
        <v>TEC-10</v>
      </c>
      <c r="E11" s="58" t="str">
        <f>RRHH!F18</f>
        <v/>
      </c>
      <c r="F11" s="59">
        <f>ROUND(RRHH!S18,2)</f>
        <v>0</v>
      </c>
      <c r="G11" s="59">
        <f>MIN(50,ROUND(RRHH!S18,2))</f>
        <v>0</v>
      </c>
      <c r="H11" s="59">
        <f>'GASTO RRHH'!G18</f>
        <v>0</v>
      </c>
      <c r="I11" s="59">
        <f>'GASTO RRHH'!G33</f>
        <v>0</v>
      </c>
      <c r="J11" s="59">
        <f>'GASTO RRHH'!G48</f>
        <v>0</v>
      </c>
      <c r="K11" s="59">
        <f>'GASTO RRHH'!T18</f>
        <v>0</v>
      </c>
      <c r="L11" s="59">
        <f>'GASTO RRHH'!T33</f>
        <v>0</v>
      </c>
      <c r="M11" s="59">
        <f>'GASTO RRHH'!T48</f>
        <v>0</v>
      </c>
      <c r="N11" s="59">
        <f>'GASTO RRHH'!AG18</f>
        <v>0</v>
      </c>
      <c r="O11" s="59">
        <f>'GASTO RRHH'!AG33</f>
        <v>0</v>
      </c>
      <c r="P11" s="59">
        <f>'GASTO RRHH'!AG48</f>
        <v>0</v>
      </c>
      <c r="Q11" s="59">
        <f>'GASTO RRHH'!AT18</f>
        <v>0</v>
      </c>
      <c r="R11" s="59">
        <f t="shared" si="0"/>
        <v>0</v>
      </c>
      <c r="S11" s="59">
        <f t="shared" si="1"/>
        <v>0</v>
      </c>
      <c r="U11" s="58" t="str">
        <f>'GASTOS PROYECTO'!A19</f>
        <v>DI2</v>
      </c>
      <c r="V11" s="58">
        <f>'GASTOS PROYECTO'!R19</f>
        <v>0</v>
      </c>
      <c r="W11" s="59">
        <f>'GASTOS PROYECTO'!S19</f>
        <v>0</v>
      </c>
    </row>
    <row r="12" spans="1:43" x14ac:dyDescent="0.45">
      <c r="U12" s="58" t="str">
        <f>'GASTOS PROYECTO'!A20</f>
        <v>DI3</v>
      </c>
      <c r="V12" s="58">
        <f>'GASTOS PROYECTO'!R20</f>
        <v>0</v>
      </c>
      <c r="W12" s="59">
        <f>'GASTOS PROYECTO'!S20</f>
        <v>0</v>
      </c>
    </row>
    <row r="13" spans="1:43" x14ac:dyDescent="0.45">
      <c r="U13" s="58" t="str">
        <f>'GASTOS PROYECTO'!A21</f>
        <v>DI4</v>
      </c>
      <c r="V13" s="58">
        <f>'GASTOS PROYECTO'!R21</f>
        <v>0</v>
      </c>
      <c r="W13" s="59">
        <f>'GASTOS PROYECTO'!S21</f>
        <v>0</v>
      </c>
    </row>
    <row r="14" spans="1:43" x14ac:dyDescent="0.45">
      <c r="U14" s="58" t="str">
        <f>'GASTOS PROYECTO'!A22</f>
        <v>DI5</v>
      </c>
      <c r="V14" s="58">
        <f>'GASTOS PROYECTO'!R22</f>
        <v>0</v>
      </c>
      <c r="W14" s="59">
        <f>'GASTOS PROYECTO'!S22</f>
        <v>0</v>
      </c>
    </row>
    <row r="15" spans="1:43" x14ac:dyDescent="0.45">
      <c r="V15" s="60" t="s">
        <v>18</v>
      </c>
      <c r="W15" s="61">
        <f>SUM(W10:W14)</f>
        <v>0</v>
      </c>
      <c r="AK15" s="57"/>
      <c r="AQ15" s="57"/>
    </row>
    <row r="17" spans="21:44" x14ac:dyDescent="0.45">
      <c r="U17" s="207" t="s">
        <v>69</v>
      </c>
      <c r="V17" s="207"/>
      <c r="W17" s="207"/>
    </row>
    <row r="18" spans="21:44" x14ac:dyDescent="0.45">
      <c r="U18" s="58" t="s">
        <v>70</v>
      </c>
      <c r="V18" s="58">
        <f>'GASTOS PROYECTO'!R28</f>
        <v>0</v>
      </c>
      <c r="W18" s="59">
        <f>'GASTOS PROYECTO'!S28</f>
        <v>0</v>
      </c>
    </row>
    <row r="19" spans="21:44" x14ac:dyDescent="0.45">
      <c r="U19" s="58" t="s">
        <v>71</v>
      </c>
      <c r="V19" s="58">
        <f>'GASTOS PROYECTO'!R29</f>
        <v>0</v>
      </c>
      <c r="W19" s="59">
        <f>'GASTOS PROYECTO'!S29</f>
        <v>0</v>
      </c>
    </row>
    <row r="20" spans="21:44" x14ac:dyDescent="0.45">
      <c r="U20" s="58" t="s">
        <v>72</v>
      </c>
      <c r="V20" s="58">
        <f>'GASTOS PROYECTO'!R30</f>
        <v>0</v>
      </c>
      <c r="W20" s="59">
        <f>'GASTOS PROYECTO'!S30</f>
        <v>0</v>
      </c>
    </row>
    <row r="21" spans="21:44" x14ac:dyDescent="0.45">
      <c r="U21" s="58" t="s">
        <v>73</v>
      </c>
      <c r="V21" s="58">
        <f>'GASTOS PROYECTO'!R31</f>
        <v>0</v>
      </c>
      <c r="W21" s="59">
        <f>'GASTOS PROYECTO'!S31</f>
        <v>0</v>
      </c>
      <c r="AM21" s="57"/>
      <c r="AN21" s="57"/>
      <c r="AR21" s="57"/>
    </row>
    <row r="22" spans="21:44" x14ac:dyDescent="0.45">
      <c r="U22" s="58" t="s">
        <v>74</v>
      </c>
      <c r="V22" s="58">
        <f>'GASTOS PROYECTO'!R32</f>
        <v>0</v>
      </c>
      <c r="W22" s="59">
        <f>'GASTOS PROYECTO'!S32</f>
        <v>0</v>
      </c>
    </row>
    <row r="23" spans="21:44" x14ac:dyDescent="0.45">
      <c r="V23" s="60" t="s">
        <v>18</v>
      </c>
      <c r="W23" s="61">
        <f>SUM(W18:W22)</f>
        <v>0</v>
      </c>
    </row>
    <row r="27" spans="21:44" x14ac:dyDescent="0.45">
      <c r="AM27" s="57"/>
      <c r="AN27" s="57"/>
      <c r="AR27" s="57"/>
    </row>
    <row r="33" spans="39:44" x14ac:dyDescent="0.45">
      <c r="AM33" s="57"/>
      <c r="AN33" s="57"/>
      <c r="AR33" s="57"/>
    </row>
    <row r="39" spans="39:44" x14ac:dyDescent="0.45">
      <c r="AN39" s="57"/>
    </row>
  </sheetData>
  <mergeCells count="5">
    <mergeCell ref="U17:W17"/>
    <mergeCell ref="U9:W9"/>
    <mergeCell ref="A1:B1"/>
    <mergeCell ref="D1:G1"/>
    <mergeCell ref="U1:W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025F1B6572CF41A26EE2C31008C1B3" ma:contentTypeVersion="2" ma:contentTypeDescription="Crear nuevo documento." ma:contentTypeScope="" ma:versionID="b7c29ecb03a49bff976e2710ef6bd2c8">
  <xsd:schema xmlns:xsd="http://www.w3.org/2001/XMLSchema" xmlns:xs="http://www.w3.org/2001/XMLSchema" xmlns:p="http://schemas.microsoft.com/office/2006/metadata/properties" xmlns:ns2="6df8f030-b973-4b38-b910-8c16ccb1fe9c" targetNamespace="http://schemas.microsoft.com/office/2006/metadata/properties" ma:root="true" ma:fieldsID="aa6628d17e27141124fe4f8ab3b4ea2d" ns2:_="">
    <xsd:import namespace="6df8f030-b973-4b38-b910-8c16ccb1fe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8f030-b973-4b38-b910-8c16ccb1fe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D638B5-22A7-431A-85E4-A464F3E9D3AC}"/>
</file>

<file path=customXml/itemProps2.xml><?xml version="1.0" encoding="utf-8"?>
<ds:datastoreItem xmlns:ds="http://schemas.openxmlformats.org/officeDocument/2006/customXml" ds:itemID="{1436C84F-59E8-4372-A920-F8544192B5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F8F87-4CC3-4C61-ACCA-2A6052E5A373}">
  <ds:schemaRefs>
    <ds:schemaRef ds:uri="http://schemas.microsoft.com/office/2006/metadata/properties"/>
    <ds:schemaRef ds:uri="http://schemas.microsoft.com/office/infopath/2007/PartnerControls"/>
    <ds:schemaRef ds:uri="bc934ed1-fc6e-40dc-8eb3-366867545b6c"/>
    <ds:schemaRef ds:uri="ba600c26-20e0-433c-877d-adf8e18366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DATOS</vt:lpstr>
      <vt:lpstr>GASTOS PROYECTO</vt:lpstr>
      <vt:lpstr>RRHH</vt:lpstr>
      <vt:lpstr>GASTO RRHH</vt:lpstr>
      <vt:lpstr>RESUMEN</vt:lpstr>
      <vt:lpstr>Hoja1</vt:lpstr>
      <vt:lpstr>DATOS!Área_de_impresión</vt:lpstr>
      <vt:lpstr>'GASTO RRHH'!Área_de_impresión</vt:lpstr>
      <vt:lpstr>RESUMEN!Área_de_impresión</vt:lpstr>
      <vt:lpstr>RRHH!Área_de_impresión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Vicente Marco Adrián</dc:creator>
  <cp:lastModifiedBy>José Manuel Ruiz López</cp:lastModifiedBy>
  <cp:lastPrinted>2020-02-12T12:28:23Z</cp:lastPrinted>
  <dcterms:created xsi:type="dcterms:W3CDTF">2017-11-07T18:00:47Z</dcterms:created>
  <dcterms:modified xsi:type="dcterms:W3CDTF">2023-04-18T08:35:00Z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0x010100A3025F1B6572CF41A26EE2C31008C1B3</vt:lpwstr>
  </property>
  <property fmtid="{D5CDD505-2E9C-101B-9397-08002B2CF9AE}" pid="3" name="Order">
    <vt:r8>13432400</vt:r8>
  </property>
  <property fmtid="{D5CDD505-2E9C-101B-9397-08002B2CF9AE}" pid="4" name="MediaServiceImageTags">
    <vt:lpwstr/>
  </property>
</Properties>
</file>