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4-2-FORMULARIOS/ACEE/DEFINITIVO-ACEE/"/>
    </mc:Choice>
  </mc:AlternateContent>
  <xr:revisionPtr revIDLastSave="52" documentId="8_{03216344-A110-4E33-B080-EBAA3AAA1A9D}" xr6:coauthVersionLast="47" xr6:coauthVersionMax="47" xr10:uidLastSave="{20F93A89-E1E4-4505-A7F3-C538FCB7EC0D}"/>
  <bookViews>
    <workbookView xWindow="-120" yWindow="-120" windowWidth="29040" windowHeight="15840" xr2:uid="{3333F1CE-9B10-426F-A7A3-B4032B7477C2}"/>
  </bookViews>
  <sheets>
    <sheet name="INSTRUCCIONES" sheetId="1" r:id="rId1"/>
    <sheet name="EXPEDIENTE Y CONVENIO" sheetId="3" r:id="rId2"/>
    <sheet name="SEGUROS SOCIALES" sheetId="8" r:id="rId3"/>
    <sheet name="AUXILIAR" sheetId="9" r:id="rId4"/>
  </sheets>
  <definedNames>
    <definedName name="_xlnm.Print_Area" localSheetId="3">AUXILIAR!$A$1</definedName>
    <definedName name="_xlnm.Print_Area" localSheetId="1">'EXPEDIENTE Y CONVENIO'!$A$1:$J$36</definedName>
    <definedName name="_xlnm.Print_Area" localSheetId="0">INSTRUCCIONES!$B$1:$B$43</definedName>
    <definedName name="_xlnm.Print_Area" localSheetId="2">'SEGUROS SOCIALES'!$A$1:$P$28</definedName>
    <definedName name="Trabajador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0" i="8" l="1"/>
  <c r="B1" i="9"/>
  <c r="E16" i="9"/>
  <c r="D10" i="8" l="1"/>
  <c r="I17" i="3"/>
  <c r="I15" i="3"/>
  <c r="C19" i="3"/>
  <c r="C17" i="3"/>
  <c r="C15" i="3"/>
  <c r="C11" i="3"/>
  <c r="H26" i="3"/>
  <c r="H24" i="3"/>
  <c r="E18" i="9"/>
  <c r="E17" i="9"/>
  <c r="E21" i="9"/>
  <c r="E19" i="9" l="1"/>
  <c r="E22" i="9"/>
  <c r="F28" i="3" s="1"/>
  <c r="H28" i="3" s="1"/>
  <c r="F5" i="8" l="1"/>
  <c r="N5" i="8" l="1"/>
  <c r="C21" i="3" l="1"/>
</calcChain>
</file>

<file path=xl/sharedStrings.xml><?xml version="1.0" encoding="utf-8"?>
<sst xmlns="http://schemas.openxmlformats.org/spreadsheetml/2006/main" count="196" uniqueCount="91">
  <si>
    <t>PROGRAMA:</t>
  </si>
  <si>
    <t>AÑO:</t>
  </si>
  <si>
    <t>DIVISIÓN:</t>
  </si>
  <si>
    <t>LÍNEA:</t>
  </si>
  <si>
    <t>Nº EXPEDIENTE:</t>
  </si>
  <si>
    <t>BENEFICIARIO:</t>
  </si>
  <si>
    <t>EJERCICIO: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</si>
  <si>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</si>
  <si>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</si>
  <si>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</si>
  <si>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</si>
  <si>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</si>
  <si>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</si>
  <si>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</si>
  <si>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</si>
  <si>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</si>
  <si>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</si>
  <si>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</si>
  <si>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</si>
  <si>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CONVENIO:</t>
  </si>
  <si>
    <t>EXPEDIENTE:</t>
  </si>
  <si>
    <t>MES</t>
  </si>
  <si>
    <t>RECIBO
LIQUIDACIÓN
COTIZACIONES
(RLC)</t>
  </si>
  <si>
    <t>JUSTIFICANTE
DE PAGO</t>
  </si>
  <si>
    <t>RETENCIONES
E INGRESOS
A CUENTA
(MOD-111)</t>
  </si>
  <si>
    <t>RETENCIONES
E INGRESOS
A CUENTA ANUAL
(MOD-190)</t>
  </si>
  <si>
    <t>INSERTAR
MOD-190</t>
  </si>
  <si>
    <t>INSERTAR
RLC</t>
  </si>
  <si>
    <t>INSERTAR
RNT</t>
  </si>
  <si>
    <t>INSERTAR
MOD-111
1 T</t>
  </si>
  <si>
    <t>INSERTAR
MOD-111
2 T</t>
  </si>
  <si>
    <t>INSERTAR
MOD-111
3 T</t>
  </si>
  <si>
    <t>INSERTAR
MOD-111
4 T</t>
  </si>
  <si>
    <t>INSERTAR
CONVENIO
(pdf)</t>
  </si>
  <si>
    <t>RELACIÓN
NOMINAL
TRABAJADORES
(RNT)</t>
  </si>
  <si>
    <t>HOJA/PESTAÑA "EXPEDIENTE Y CONVENIO"</t>
  </si>
  <si>
    <t>-. Se debera cumplimentar:</t>
  </si>
  <si>
    <t>a) Identificación del beneficiario.</t>
  </si>
  <si>
    <t>b) Celda D21: número del expediente.</t>
  </si>
  <si>
    <t>1-. Digitalizar, en formato pdf, los documentos a incorporar.</t>
  </si>
  <si>
    <t>2-. Guardar y cerrar el archivo generado.</t>
  </si>
  <si>
    <t>4-. De las opciones del menú, seleccionamos la de "Insertar" y, a continuación, la de "Objeto".</t>
  </si>
  <si>
    <t>5-. Dentro de la primera pestaña ("Crear nuevo") seleccionamos la opción "Adobe Acrobat Document", marcamos la opción "Mostrar como icono" y pulsamos el botón "Aceptar".</t>
  </si>
  <si>
    <t>7-. De forma automática se incluye una imagen con el logotipo de Archivo PDF, que corresponde al archivo recién insertado.</t>
  </si>
  <si>
    <t>HOJA/PESTAÑA "SEGUROS SOCIALES"</t>
  </si>
  <si>
    <t>-. A continuación, se deberá ir insertando los archivos digitalizados, en formato pdf, siguiendo el procedimiento anteriormente descrito para insertar el archivo del Convenio Colectivo en la Hoja/Pestaña "EXPEDIENTE y CONVENIO".</t>
  </si>
  <si>
    <t>-. Los archivos a insertar son:</t>
  </si>
  <si>
    <t>a) Retenciones e ingresos a cuenta del IRPF - Resumen anual (MODELO 190)</t>
  </si>
  <si>
    <t>b) Para cada mes:</t>
  </si>
  <si>
    <t>-. Recibo de Liquidación de Cotizaciones (RLC).</t>
  </si>
  <si>
    <t>-. Relación Nominal de Trabajadores (RLC)</t>
  </si>
  <si>
    <t>-. Justificante del pago del recibo de Liquidación de Cotizaciones</t>
  </si>
  <si>
    <t>c) Para cada trimestre:</t>
  </si>
  <si>
    <t>-. Retenciones e ingresos a cuenta del IRPF - Autoliquidación (MODELO 111)</t>
  </si>
  <si>
    <t>-. Justificante del pago de las retenciones e ingresos a cuenta del IRPF - Autoliquidación (MODELO 111)</t>
  </si>
  <si>
    <t>INSERTAR
JUSTIFICANTE
PAGO</t>
  </si>
  <si>
    <t>INSERTAR
JUSTIFiCANTE
PAGO
MOD-111
1 T</t>
  </si>
  <si>
    <t>INSERTAR
JUSTIFICANTE
PAGO
MOD-111
2 T</t>
  </si>
  <si>
    <t>INSERTAR
JUSTIFICANTE
PAGO
MOD-111
3 T</t>
  </si>
  <si>
    <t>INSERTAR
JUSTIFICANTE
PAGO
MOD-111
4 T</t>
  </si>
  <si>
    <t>-. Debe cumplimentar esta Hoja Excel y anexarla a la cuenta justificativa (Solicitud de cobro) del expediente.</t>
  </si>
  <si>
    <t>3-. Situar el cursor en la celda, de color naranja, donde se vaya a insertar el archivo digitalizado.</t>
  </si>
  <si>
    <r>
      <t>6-. Seleccionamos el archivo PDF correspondiente a dicha factura</t>
    </r>
    <r>
      <rPr>
        <b/>
        <sz val="10"/>
        <color rgb="FFFF0000"/>
        <rFont val="Century Gothic"/>
        <family val="2"/>
      </rPr>
      <t xml:space="preserve"> (IMPORTANTE: ESTE DOCUMENTO DEBE ESTAR CERRADO ANTES DE SELECCIONARLO)</t>
    </r>
    <r>
      <rPr>
        <sz val="10"/>
        <rFont val="Century Gothic"/>
        <family val="2"/>
      </rPr>
      <t xml:space="preserve"> y pulsamos el botón "Abrir"</t>
    </r>
  </si>
  <si>
    <t>INSTRUCCIONES PARA LA CORRECTA CUMPLIMENTACIÓN DEL MOD70.
SEGUROS SOCIALES</t>
  </si>
  <si>
    <t>MOD-70: SEGUROS SOCIALES</t>
  </si>
  <si>
    <t>-. La Hoja/Pestaña "SEGUROS SOCIALES" está dividida en dos BLOQUES, totalmente análogos, posibilitanto la incorporación de los archivos digitalizados solicitados para dos ejercicios.</t>
  </si>
  <si>
    <t>-. En primer lugar, hay que cumplimentar la Celda D10 (y, en su caso, Celda K10) indicando el ejercicio correspondiente.</t>
  </si>
  <si>
    <t>MOD-70-24</t>
  </si>
  <si>
    <t>PROGRAMA DE AYUDA DIRIGIDO A FOMENTAR LA INNOVACIÓN Y EL EMPRENDIMIENTO</t>
  </si>
  <si>
    <t>BBRR:</t>
  </si>
  <si>
    <t>nº 82, de 11 de abril de 2023</t>
  </si>
  <si>
    <t>EXTRACTO CONVOCATORIA:</t>
  </si>
  <si>
    <t>nº 100, de 3 de mayo de 2023</t>
  </si>
  <si>
    <t>ACEE</t>
  </si>
  <si>
    <t>PLAZO JUSTIFICACIÓN TRAS EJECUCIÓN</t>
  </si>
  <si>
    <t>FECHA FINAL EJECUCIÓN</t>
  </si>
  <si>
    <t>DIA FINAL EJECUCIÓN</t>
  </si>
  <si>
    <t>MES FINAL EJECUCIÓN</t>
  </si>
  <si>
    <t>AÑO FINAL DE EJECUCIÓN</t>
  </si>
  <si>
    <t>FECHA FINAL PROV. JUSTIFICACIÓN</t>
  </si>
  <si>
    <t>FECHA FINAL DE JUSTIFICACIÓN</t>
  </si>
  <si>
    <t>(dd/mm/aa)</t>
  </si>
  <si>
    <t>FECHAS INFO</t>
  </si>
  <si>
    <t>FECHA INICIO PLAZO DE EJECUCIÓN:</t>
  </si>
  <si>
    <t>FECHA FINAL PLAZO EJECUCIÓN DEL PROYECTO (*):</t>
  </si>
  <si>
    <t>FECHA FINAL PLAZO JUSTIFICACIÓN:</t>
  </si>
  <si>
    <t>(*): La fecha final del plazo de ejecución del proyecto/actividad se corresponde con el 31 de diciembre del ejercicio de la convocatoria excepto en el caso de existir prórroga.</t>
  </si>
  <si>
    <t>BORM BASES REGULADORAS:</t>
  </si>
  <si>
    <t>BORM EXTRACTO CONVOCATORIA:</t>
  </si>
  <si>
    <t>d) Hay que insertar el archivo digitalizado del convenio colectivo de aplicación, en formato pdf, de la siguiente manera:</t>
  </si>
  <si>
    <t>c) Celda F26: fecha final del plazo de ejecución.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</si>
</sst>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dd/mm/yy"/>
  </numFmts>
  <fonts count="15" x14ac:knownFonts="1">
    <font>
      <sz val="11"/>
      <color rgb="FF000000"/>
      <name val="Calibri"/>
      <family val="2"/>
      <charset val="1"/>
    </font>
    <font>
      <sz val="12"/>
      <name val="Gotham Book"/>
      <family val="3"/>
      <charset val="1"/>
    </font>
    <font>
      <sz val="10"/>
      <name val="Arial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11"/>
      <name val="Century Gothic"/>
      <family val="2"/>
    </font>
    <font>
      <b/>
      <sz val="10"/>
      <color rgb="FF000000"/>
      <name val="Century Gothic"/>
      <family val="2"/>
    </font>
    <font>
      <sz val="10"/>
      <color theme="0"/>
      <name val="Century Gothic"/>
      <family val="2"/>
    </font>
    <font>
      <sz val="8"/>
      <name val="Calibri"/>
      <family val="2"/>
      <charset val="1"/>
    </font>
    <font>
      <b/>
      <sz val="14"/>
      <color rgb="FF000000"/>
      <name val="Century Gothic"/>
      <family val="2"/>
    </font>
    <font>
      <b/>
      <sz val="10"/>
      <color rgb="FFFF0000"/>
      <name val="Century Gothic"/>
      <family val="2"/>
    </font>
    <font>
      <sz val="9"/>
      <name val="Century Gothic"/>
      <family val="2"/>
    </font>
    <font>
      <b/>
      <sz val="12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E7F1F9"/>
        <bgColor indexed="64"/>
      </patternFill>
    </fill>
    <fill>
      <patternFill patternType="solid">
        <fgColor rgb="FFC1D4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7F1F9"/>
        <bgColor rgb="FFCC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165" fontId="5" fillId="2" borderId="1" xfId="1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3" borderId="1" xfId="1" applyFont="1" applyFill="1" applyBorder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164" fontId="4" fillId="3" borderId="1" xfId="1" applyNumberFormat="1" applyFont="1" applyFill="1" applyBorder="1" applyAlignment="1">
      <alignment horizontal="left" vertical="center" indent="1"/>
    </xf>
    <xf numFmtId="164" fontId="5" fillId="0" borderId="0" xfId="1" applyNumberFormat="1" applyFont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49" fontId="5" fillId="0" borderId="0" xfId="0" quotePrefix="1" applyNumberFormat="1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1" fillId="0" borderId="0" xfId="0" applyNumberFormat="1" applyFont="1"/>
    <xf numFmtId="49" fontId="5" fillId="0" borderId="0" xfId="0" applyNumberFormat="1" applyFont="1" applyAlignment="1">
      <alignment horizontal="left" vertical="center" indent="1"/>
    </xf>
    <xf numFmtId="49" fontId="5" fillId="0" borderId="0" xfId="0" applyNumberFormat="1" applyFont="1" applyAlignment="1">
      <alignment horizontal="left" vertical="center" wrapText="1" indent="2"/>
    </xf>
    <xf numFmtId="49" fontId="5" fillId="0" borderId="0" xfId="0" applyNumberFormat="1" applyFont="1" applyAlignment="1">
      <alignment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 indent="2"/>
    </xf>
    <xf numFmtId="0" fontId="5" fillId="0" borderId="0" xfId="0" quotePrefix="1" applyFont="1" applyAlignment="1">
      <alignment horizontal="left" vertical="center" wrapText="1" indent="4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9" fontId="4" fillId="6" borderId="0" xfId="0" applyNumberFormat="1" applyFont="1" applyFill="1" applyAlignment="1" applyProtection="1">
      <alignment horizontal="center" vertical="center"/>
      <protection locked="0"/>
    </xf>
    <xf numFmtId="0" fontId="6" fillId="7" borderId="20" xfId="0" applyFont="1" applyFill="1" applyBorder="1" applyAlignment="1" applyProtection="1">
      <alignment horizontal="center" vertical="center" wrapText="1"/>
      <protection locked="0"/>
    </xf>
    <xf numFmtId="0" fontId="6" fillId="7" borderId="21" xfId="0" applyFont="1" applyFill="1" applyBorder="1" applyAlignment="1" applyProtection="1">
      <alignment horizontal="center" vertical="center" wrapText="1"/>
      <protection locked="0"/>
    </xf>
    <xf numFmtId="0" fontId="6" fillId="7" borderId="22" xfId="0" applyFont="1" applyFill="1" applyBorder="1" applyAlignment="1" applyProtection="1">
      <alignment horizontal="center" vertical="center" wrapText="1"/>
      <protection locked="0"/>
    </xf>
    <xf numFmtId="0" fontId="6" fillId="7" borderId="23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24" xfId="0" applyFont="1" applyFill="1" applyBorder="1" applyAlignment="1" applyProtection="1">
      <alignment horizontal="center" vertical="center" wrapText="1"/>
      <protection locked="0"/>
    </xf>
    <xf numFmtId="0" fontId="6" fillId="7" borderId="25" xfId="0" applyFont="1" applyFill="1" applyBorder="1" applyAlignment="1" applyProtection="1">
      <alignment horizontal="center" vertical="center" wrapText="1"/>
      <protection locked="0"/>
    </xf>
    <xf numFmtId="0" fontId="6" fillId="7" borderId="26" xfId="0" applyFont="1" applyFill="1" applyBorder="1" applyAlignment="1" applyProtection="1">
      <alignment horizontal="center" vertical="center" wrapText="1"/>
      <protection locked="0"/>
    </xf>
    <xf numFmtId="0" fontId="6" fillId="7" borderId="2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8" borderId="1" xfId="0" applyFont="1" applyFill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5" fillId="8" borderId="1" xfId="0" applyNumberFormat="1" applyFont="1" applyFill="1" applyBorder="1" applyAlignment="1">
      <alignment horizontal="left"/>
    </xf>
    <xf numFmtId="0" fontId="5" fillId="8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66" fontId="5" fillId="0" borderId="1" xfId="0" applyNumberFormat="1" applyFont="1" applyBorder="1"/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66" fontId="4" fillId="3" borderId="1" xfId="0" applyNumberFormat="1" applyFont="1" applyFill="1" applyBorder="1" applyAlignment="1" applyProtection="1">
      <alignment horizontal="center" vertical="center"/>
      <protection locked="0"/>
    </xf>
    <xf numFmtId="166" fontId="5" fillId="7" borderId="1" xfId="0" applyNumberFormat="1" applyFont="1" applyFill="1" applyBorder="1" applyAlignment="1">
      <alignment horizontal="center"/>
    </xf>
    <xf numFmtId="166" fontId="5" fillId="8" borderId="1" xfId="0" applyNumberFormat="1" applyFont="1" applyFill="1" applyBorder="1" applyAlignment="1" applyProtection="1">
      <alignment horizontal="center" vertical="center"/>
      <protection locked="0"/>
    </xf>
    <xf numFmtId="166" fontId="5" fillId="3" borderId="1" xfId="0" applyNumberFormat="1" applyFont="1" applyFill="1" applyBorder="1" applyAlignment="1">
      <alignment horizontal="center"/>
    </xf>
    <xf numFmtId="0" fontId="4" fillId="0" borderId="0" xfId="1" applyFont="1" applyAlignment="1">
      <alignment horizontal="right" vertical="center" indent="1"/>
    </xf>
    <xf numFmtId="0" fontId="5" fillId="0" borderId="0" xfId="0" applyFont="1" applyAlignment="1">
      <alignment horizontal="right" indent="1"/>
    </xf>
    <xf numFmtId="0" fontId="5" fillId="9" borderId="0" xfId="1" applyFont="1" applyFill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1" applyFont="1" applyAlignment="1">
      <alignment horizontal="right" vertical="center" indent="1"/>
    </xf>
    <xf numFmtId="0" fontId="14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65" fontId="7" fillId="0" borderId="0" xfId="1" applyNumberFormat="1" applyFont="1" applyAlignment="1">
      <alignment horizontal="left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4" borderId="17" xfId="0" applyFont="1" applyFill="1" applyBorder="1" applyAlignment="1">
      <alignment vertical="center"/>
    </xf>
    <xf numFmtId="0" fontId="8" fillId="4" borderId="18" xfId="0" applyFont="1" applyFill="1" applyBorder="1" applyAlignment="1">
      <alignment vertical="center"/>
    </xf>
    <xf numFmtId="0" fontId="8" fillId="4" borderId="19" xfId="0" applyFont="1" applyFill="1" applyBorder="1" applyAlignment="1">
      <alignment vertical="center"/>
    </xf>
    <xf numFmtId="49" fontId="5" fillId="0" borderId="0" xfId="0" applyNumberFormat="1" applyFont="1" applyAlignment="1">
      <alignment horizontal="left" vertical="center" wrapText="1" indent="2"/>
    </xf>
    <xf numFmtId="49" fontId="5" fillId="0" borderId="0" xfId="0" quotePrefix="1" applyNumberFormat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 indent="4"/>
    </xf>
    <xf numFmtId="0" fontId="5" fillId="0" borderId="0" xfId="0" quotePrefix="1" applyFont="1" applyAlignment="1">
      <alignment horizontal="left" vertical="center" wrapText="1" indent="1"/>
    </xf>
    <xf numFmtId="165" fontId="4" fillId="7" borderId="10" xfId="1" applyNumberFormat="1" applyFont="1" applyFill="1" applyBorder="1" applyAlignment="1">
      <alignment horizontal="center" vertical="center" wrapText="1"/>
    </xf>
    <xf numFmtId="165" fontId="4" fillId="7" borderId="12" xfId="1" applyNumberFormat="1" applyFont="1" applyFill="1" applyBorder="1" applyAlignment="1">
      <alignment horizontal="center" vertical="center" wrapText="1"/>
    </xf>
    <xf numFmtId="165" fontId="4" fillId="7" borderId="1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2" borderId="2" xfId="1" applyFont="1" applyFill="1" applyBorder="1" applyAlignment="1" applyProtection="1">
      <alignment horizontal="left" vertical="center" wrapText="1" indent="1"/>
      <protection locked="0"/>
    </xf>
    <xf numFmtId="0" fontId="5" fillId="2" borderId="3" xfId="1" applyFont="1" applyFill="1" applyBorder="1" applyAlignment="1" applyProtection="1">
      <alignment horizontal="left" vertical="center" wrapText="1" indent="1"/>
      <protection locked="0"/>
    </xf>
    <xf numFmtId="0" fontId="5" fillId="2" borderId="4" xfId="1" applyFont="1" applyFill="1" applyBorder="1" applyAlignment="1" applyProtection="1">
      <alignment horizontal="left" vertical="center" wrapText="1" indent="1"/>
      <protection locked="0"/>
    </xf>
    <xf numFmtId="0" fontId="5" fillId="2" borderId="5" xfId="1" applyFont="1" applyFill="1" applyBorder="1" applyAlignment="1" applyProtection="1">
      <alignment horizontal="left" vertical="center" wrapText="1" indent="1"/>
      <protection locked="0"/>
    </xf>
    <xf numFmtId="0" fontId="5" fillId="2" borderId="6" xfId="1" applyFont="1" applyFill="1" applyBorder="1" applyAlignment="1" applyProtection="1">
      <alignment horizontal="left" vertical="center" wrapText="1" indent="1"/>
      <protection locked="0"/>
    </xf>
    <xf numFmtId="0" fontId="5" fillId="2" borderId="7" xfId="1" applyFont="1" applyFill="1" applyBorder="1" applyAlignment="1" applyProtection="1">
      <alignment horizontal="left" vertical="center" wrapText="1" indent="1"/>
      <protection locked="0"/>
    </xf>
    <xf numFmtId="0" fontId="4" fillId="3" borderId="2" xfId="1" applyFont="1" applyFill="1" applyBorder="1" applyAlignment="1">
      <alignment horizontal="left" vertical="center" wrapText="1" indent="1"/>
    </xf>
    <xf numFmtId="0" fontId="4" fillId="3" borderId="3" xfId="1" applyFont="1" applyFill="1" applyBorder="1" applyAlignment="1">
      <alignment horizontal="left" vertical="center" wrapText="1" indent="1"/>
    </xf>
    <xf numFmtId="0" fontId="4" fillId="3" borderId="4" xfId="1" applyFont="1" applyFill="1" applyBorder="1" applyAlignment="1">
      <alignment horizontal="left" vertical="center" wrapText="1" indent="1"/>
    </xf>
    <xf numFmtId="0" fontId="4" fillId="3" borderId="9" xfId="1" applyFont="1" applyFill="1" applyBorder="1" applyAlignment="1">
      <alignment horizontal="left" vertical="center" wrapText="1" indent="1"/>
    </xf>
    <xf numFmtId="0" fontId="4" fillId="3" borderId="0" xfId="1" applyFont="1" applyFill="1" applyAlignment="1">
      <alignment horizontal="left" vertical="center" wrapText="1" indent="1"/>
    </xf>
    <xf numFmtId="0" fontId="4" fillId="3" borderId="8" xfId="1" applyFont="1" applyFill="1" applyBorder="1" applyAlignment="1">
      <alignment horizontal="left" vertical="center" wrapText="1" indent="1"/>
    </xf>
    <xf numFmtId="0" fontId="4" fillId="3" borderId="5" xfId="1" applyFont="1" applyFill="1" applyBorder="1" applyAlignment="1">
      <alignment horizontal="left" vertical="center" wrapText="1" indent="1"/>
    </xf>
    <xf numFmtId="0" fontId="4" fillId="3" borderId="6" xfId="1" applyFont="1" applyFill="1" applyBorder="1" applyAlignment="1">
      <alignment horizontal="left" vertical="center" wrapText="1" indent="1"/>
    </xf>
    <xf numFmtId="0" fontId="4" fillId="3" borderId="7" xfId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 wrapText="1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6" fillId="7" borderId="20" xfId="0" applyFont="1" applyFill="1" applyBorder="1" applyAlignment="1" applyProtection="1">
      <alignment horizontal="center" vertical="center" wrapText="1"/>
      <protection locked="0"/>
    </xf>
    <xf numFmtId="0" fontId="6" fillId="7" borderId="23" xfId="0" applyFont="1" applyFill="1" applyBorder="1" applyAlignment="1" applyProtection="1">
      <alignment horizontal="center" vertical="center" wrapText="1"/>
      <protection locked="0"/>
    </xf>
    <xf numFmtId="0" fontId="6" fillId="7" borderId="22" xfId="0" applyFont="1" applyFill="1" applyBorder="1" applyAlignment="1" applyProtection="1">
      <alignment horizontal="center" vertical="center" wrapText="1"/>
      <protection locked="0"/>
    </xf>
    <xf numFmtId="0" fontId="6" fillId="7" borderId="24" xfId="0" applyFont="1" applyFill="1" applyBorder="1" applyAlignment="1" applyProtection="1">
      <alignment horizontal="center" vertical="center" wrapText="1"/>
      <protection locked="0"/>
    </xf>
    <xf numFmtId="0" fontId="6" fillId="7" borderId="25" xfId="0" applyFont="1" applyFill="1" applyBorder="1" applyAlignment="1" applyProtection="1">
      <alignment horizontal="center" vertical="center" wrapText="1"/>
      <protection locked="0"/>
    </xf>
    <xf numFmtId="0" fontId="6" fillId="7" borderId="27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5" fillId="8" borderId="28" xfId="0" applyFont="1" applyFill="1" applyBorder="1" applyAlignment="1">
      <alignment horizontal="left"/>
    </xf>
    <xf numFmtId="0" fontId="5" fillId="8" borderId="29" xfId="0" applyFont="1" applyFill="1" applyBorder="1" applyAlignment="1">
      <alignment horizontal="left"/>
    </xf>
    <xf numFmtId="0" fontId="5" fillId="8" borderId="30" xfId="0" applyFont="1" applyFill="1" applyBorder="1" applyAlignment="1">
      <alignment horizontal="left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9B918B82-5B03-4B4D-AD1E-1F1ED5DA9170}"/>
  </cellStyles>
  <dxfs count="7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color rgb="FFFF0000"/>
      </font>
      <fill>
        <patternFill>
          <bgColor rgb="FFC1D4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EBF7"/>
      <color rgb="FFFFE57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0</xdr:row>
      <xdr:rowOff>76200</xdr:rowOff>
    </xdr:from>
    <xdr:to>
      <xdr:col>2</xdr:col>
      <xdr:colOff>590549</xdr:colOff>
      <xdr:row>6</xdr:row>
      <xdr:rowOff>32670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018A6-9A6C-443B-98CF-3AD57222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98" y="76200"/>
          <a:ext cx="1695451" cy="1061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42331</xdr:colOff>
      <xdr:row>1</xdr:row>
      <xdr:rowOff>65616</xdr:rowOff>
    </xdr:from>
    <xdr:to>
      <xdr:col>2</xdr:col>
      <xdr:colOff>973792</xdr:colOff>
      <xdr:row>7</xdr:row>
      <xdr:rowOff>23782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A720B1-13E8-4DFF-B810-ADCCF98C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1" y="234949"/>
          <a:ext cx="1725211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"/>
  <sheetViews>
    <sheetView showGridLines="0" tabSelected="1" workbookViewId="0">
      <selection activeCell="B2" sqref="B2"/>
    </sheetView>
  </sheetViews>
  <sheetFormatPr baseColWidth="10" defaultColWidth="9.140625" defaultRowHeight="15" x14ac:dyDescent="0.25"/>
  <cols>
    <col min="1" max="1" width="5.7109375" style="10" customWidth="1"/>
    <col min="2" max="2" width="85.7109375" style="10" customWidth="1"/>
    <col min="3" max="1025" width="10.7109375" customWidth="1"/>
  </cols>
  <sheetData>
    <row r="1" spans="1:2" x14ac:dyDescent="0.25">
      <c r="A1" s="2" t="s">
        <v>67</v>
      </c>
    </row>
    <row r="2" spans="1:2" ht="39.950000000000003" customHeight="1" x14ac:dyDescent="0.25">
      <c r="B2" s="20" t="s">
        <v>63</v>
      </c>
    </row>
    <row r="4" spans="1:2" ht="27" x14ac:dyDescent="0.25">
      <c r="B4" s="11" t="s">
        <v>60</v>
      </c>
    </row>
    <row r="5" spans="1:2" x14ac:dyDescent="0.25">
      <c r="B5" s="12"/>
    </row>
    <row r="6" spans="1:2" x14ac:dyDescent="0.25">
      <c r="B6" s="21" t="s">
        <v>35</v>
      </c>
    </row>
    <row r="7" spans="1:2" s="13" customFormat="1" ht="9.9499999999999993" customHeight="1" x14ac:dyDescent="0.25">
      <c r="A7" s="10"/>
      <c r="B7" s="10"/>
    </row>
    <row r="8" spans="1:2" x14ac:dyDescent="0.25">
      <c r="B8" s="12" t="s">
        <v>36</v>
      </c>
    </row>
    <row r="9" spans="1:2" x14ac:dyDescent="0.25">
      <c r="B9" s="14" t="s">
        <v>37</v>
      </c>
    </row>
    <row r="10" spans="1:2" x14ac:dyDescent="0.25">
      <c r="B10" s="14" t="s">
        <v>38</v>
      </c>
    </row>
    <row r="11" spans="1:2" x14ac:dyDescent="0.25">
      <c r="B11" s="14" t="s">
        <v>90</v>
      </c>
    </row>
    <row r="12" spans="1:2" x14ac:dyDescent="0.25">
      <c r="B12" s="71" t="s">
        <v>89</v>
      </c>
    </row>
    <row r="13" spans="1:2" x14ac:dyDescent="0.25">
      <c r="B13" s="71"/>
    </row>
    <row r="14" spans="1:2" x14ac:dyDescent="0.25">
      <c r="B14" s="15" t="s">
        <v>39</v>
      </c>
    </row>
    <row r="15" spans="1:2" x14ac:dyDescent="0.25">
      <c r="B15" s="15" t="s">
        <v>40</v>
      </c>
    </row>
    <row r="16" spans="1:2" x14ac:dyDescent="0.25">
      <c r="B16" s="67" t="s">
        <v>61</v>
      </c>
    </row>
    <row r="17" spans="2:2" x14ac:dyDescent="0.25">
      <c r="B17" s="67"/>
    </row>
    <row r="18" spans="2:2" ht="24.95" customHeight="1" x14ac:dyDescent="0.25">
      <c r="B18" s="15" t="s">
        <v>41</v>
      </c>
    </row>
    <row r="19" spans="2:2" ht="39.950000000000003" customHeight="1" x14ac:dyDescent="0.25">
      <c r="B19" s="15" t="s">
        <v>42</v>
      </c>
    </row>
    <row r="20" spans="2:2" ht="39.950000000000003" customHeight="1" x14ac:dyDescent="0.25">
      <c r="B20" s="15" t="s">
        <v>62</v>
      </c>
    </row>
    <row r="21" spans="2:2" x14ac:dyDescent="0.25">
      <c r="B21" s="67" t="s">
        <v>43</v>
      </c>
    </row>
    <row r="22" spans="2:2" x14ac:dyDescent="0.25">
      <c r="B22" s="67"/>
    </row>
    <row r="23" spans="2:2" x14ac:dyDescent="0.25">
      <c r="B23" s="16"/>
    </row>
    <row r="24" spans="2:2" ht="15" customHeight="1" x14ac:dyDescent="0.25">
      <c r="B24" s="21" t="s">
        <v>44</v>
      </c>
    </row>
    <row r="25" spans="2:2" ht="9.9499999999999993" customHeight="1" x14ac:dyDescent="0.25">
      <c r="B25" s="16"/>
    </row>
    <row r="26" spans="2:2" ht="15" customHeight="1" x14ac:dyDescent="0.25">
      <c r="B26" s="68" t="s">
        <v>65</v>
      </c>
    </row>
    <row r="27" spans="2:2" ht="15" customHeight="1" x14ac:dyDescent="0.25">
      <c r="B27" s="68"/>
    </row>
    <row r="28" spans="2:2" ht="15" customHeight="1" x14ac:dyDescent="0.25">
      <c r="B28" s="68"/>
    </row>
    <row r="29" spans="2:2" ht="15" customHeight="1" x14ac:dyDescent="0.25">
      <c r="B29" s="69" t="s">
        <v>66</v>
      </c>
    </row>
    <row r="30" spans="2:2" ht="15" customHeight="1" x14ac:dyDescent="0.25">
      <c r="B30" s="69"/>
    </row>
    <row r="31" spans="2:2" ht="15" customHeight="1" x14ac:dyDescent="0.25">
      <c r="B31" s="69" t="s">
        <v>45</v>
      </c>
    </row>
    <row r="32" spans="2:2" ht="15" customHeight="1" x14ac:dyDescent="0.25">
      <c r="B32" s="69"/>
    </row>
    <row r="33" spans="2:2" ht="15" customHeight="1" x14ac:dyDescent="0.25">
      <c r="B33" s="69"/>
    </row>
    <row r="34" spans="2:2" ht="15" customHeight="1" x14ac:dyDescent="0.25">
      <c r="B34" s="17" t="s">
        <v>46</v>
      </c>
    </row>
    <row r="35" spans="2:2" ht="15" customHeight="1" x14ac:dyDescent="0.25">
      <c r="B35" s="18" t="s">
        <v>47</v>
      </c>
    </row>
    <row r="36" spans="2:2" ht="15" customHeight="1" x14ac:dyDescent="0.25">
      <c r="B36" s="18" t="s">
        <v>48</v>
      </c>
    </row>
    <row r="37" spans="2:2" ht="15" customHeight="1" x14ac:dyDescent="0.25">
      <c r="B37" s="19" t="s">
        <v>49</v>
      </c>
    </row>
    <row r="38" spans="2:2" ht="15" customHeight="1" x14ac:dyDescent="0.25">
      <c r="B38" s="19" t="s">
        <v>50</v>
      </c>
    </row>
    <row r="39" spans="2:2" ht="15" customHeight="1" x14ac:dyDescent="0.25">
      <c r="B39" s="19" t="s">
        <v>51</v>
      </c>
    </row>
    <row r="40" spans="2:2" ht="15" customHeight="1" x14ac:dyDescent="0.25">
      <c r="B40" s="18" t="s">
        <v>52</v>
      </c>
    </row>
    <row r="41" spans="2:2" ht="15" customHeight="1" x14ac:dyDescent="0.25">
      <c r="B41" s="19" t="s">
        <v>53</v>
      </c>
    </row>
    <row r="42" spans="2:2" ht="15" customHeight="1" x14ac:dyDescent="0.25">
      <c r="B42" s="70" t="s">
        <v>54</v>
      </c>
    </row>
    <row r="43" spans="2:2" ht="15" customHeight="1" x14ac:dyDescent="0.25">
      <c r="B43" s="70"/>
    </row>
    <row r="44" spans="2:2" ht="15" customHeight="1" x14ac:dyDescent="0.25">
      <c r="B44" s="17"/>
    </row>
    <row r="45" spans="2:2" ht="15" customHeight="1" x14ac:dyDescent="0.25">
      <c r="B45" s="17"/>
    </row>
    <row r="46" spans="2:2" ht="15" customHeight="1" x14ac:dyDescent="0.25">
      <c r="B46" s="17"/>
    </row>
  </sheetData>
  <sheetProtection algorithmName="SHA-512" hashValue="iPJ9T72s1k2QYwPdh488biyO45d0UkmZQvra6phod49ywa4UiguxjuRg/LQnF9pKcpe13UR1OUWkE1ptmP0GQw==" saltValue="2s6iLEoZEooknP+LR5rFYQ==" spinCount="100000" sheet="1" objects="1" scenarios="1" selectLockedCells="1"/>
  <mergeCells count="7">
    <mergeCell ref="B21:B22"/>
    <mergeCell ref="B26:B28"/>
    <mergeCell ref="B31:B33"/>
    <mergeCell ref="B42:B43"/>
    <mergeCell ref="B12:B13"/>
    <mergeCell ref="B16:B17"/>
    <mergeCell ref="B29:B30"/>
  </mergeCells>
  <printOptions horizontalCentered="1"/>
  <pageMargins left="0.59055118110236227" right="0.59055118110236227" top="0.59055118110236227" bottom="0.59055118110236227" header="0.19685039370078741" footer="0.19685039370078741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40CB-1B77-48D4-96CE-5A901DAA3FF7}">
  <sheetPr>
    <pageSetUpPr fitToPage="1"/>
  </sheetPr>
  <dimension ref="A1:I35"/>
  <sheetViews>
    <sheetView showGridLines="0" zoomScaleNormal="100" workbookViewId="0">
      <selection activeCell="F26" sqref="F26"/>
    </sheetView>
  </sheetViews>
  <sheetFormatPr baseColWidth="10" defaultRowHeight="15" customHeight="1" x14ac:dyDescent="0.25"/>
  <cols>
    <col min="1" max="1" width="5.7109375" style="4" customWidth="1"/>
    <col min="2" max="2" width="17" style="4" customWidth="1"/>
    <col min="3" max="3" width="15.28515625" style="4" customWidth="1"/>
    <col min="4" max="4" width="6.7109375" style="4" customWidth="1"/>
    <col min="5" max="8" width="10.7109375" style="4" customWidth="1"/>
    <col min="9" max="9" width="35.7109375" style="4" customWidth="1"/>
    <col min="10" max="10" width="5.7109375" style="4" customWidth="1"/>
    <col min="11" max="16384" width="11.42578125" style="4"/>
  </cols>
  <sheetData>
    <row r="1" spans="1:9" ht="13.5" x14ac:dyDescent="0.25">
      <c r="A1" s="50"/>
    </row>
    <row r="2" spans="1:9" ht="13.5" x14ac:dyDescent="0.25"/>
    <row r="8" spans="1:9" ht="13.5" x14ac:dyDescent="0.25">
      <c r="B8" s="75" t="s">
        <v>5</v>
      </c>
      <c r="C8" s="78"/>
      <c r="D8" s="79"/>
      <c r="E8" s="79"/>
      <c r="F8" s="79"/>
      <c r="G8" s="79"/>
      <c r="H8" s="79"/>
      <c r="I8" s="80"/>
    </row>
    <row r="9" spans="1:9" ht="13.5" x14ac:dyDescent="0.25">
      <c r="B9" s="75"/>
      <c r="C9" s="81"/>
      <c r="D9" s="82"/>
      <c r="E9" s="82"/>
      <c r="F9" s="82"/>
      <c r="G9" s="82"/>
      <c r="H9" s="82"/>
      <c r="I9" s="83"/>
    </row>
    <row r="10" spans="1:9" ht="13.5" x14ac:dyDescent="0.25">
      <c r="B10" s="3"/>
    </row>
    <row r="11" spans="1:9" ht="13.5" customHeight="1" x14ac:dyDescent="0.25">
      <c r="B11" s="76" t="s">
        <v>0</v>
      </c>
      <c r="C11" s="84" t="str">
        <f>AUXILIAR!E3</f>
        <v>PROGRAMA DE AYUDA DIRIGIDO A FOMENTAR LA INNOVACIÓN Y EL EMPRENDIMIENTO</v>
      </c>
      <c r="D11" s="85"/>
      <c r="E11" s="85"/>
      <c r="F11" s="85"/>
      <c r="G11" s="85"/>
      <c r="H11" s="85"/>
      <c r="I11" s="86"/>
    </row>
    <row r="12" spans="1:9" ht="13.5" x14ac:dyDescent="0.25">
      <c r="B12" s="76"/>
      <c r="C12" s="87"/>
      <c r="D12" s="88"/>
      <c r="E12" s="88"/>
      <c r="F12" s="88"/>
      <c r="G12" s="88"/>
      <c r="H12" s="88"/>
      <c r="I12" s="89"/>
    </row>
    <row r="13" spans="1:9" ht="13.5" x14ac:dyDescent="0.25">
      <c r="B13" s="76"/>
      <c r="C13" s="90"/>
      <c r="D13" s="91"/>
      <c r="E13" s="91"/>
      <c r="F13" s="91"/>
      <c r="G13" s="91"/>
      <c r="H13" s="91"/>
      <c r="I13" s="92"/>
    </row>
    <row r="14" spans="1:9" ht="13.5" x14ac:dyDescent="0.25">
      <c r="B14" s="3"/>
    </row>
    <row r="15" spans="1:9" ht="13.5" x14ac:dyDescent="0.25">
      <c r="B15" s="3" t="s">
        <v>1</v>
      </c>
      <c r="C15" s="5">
        <f>AUXILIAR!E5</f>
        <v>2023</v>
      </c>
      <c r="D15" s="6"/>
      <c r="G15" s="3"/>
      <c r="H15" s="48" t="s">
        <v>87</v>
      </c>
      <c r="I15" s="5" t="str">
        <f>AUXILIAR!H5</f>
        <v>nº 82, de 11 de abril de 2023</v>
      </c>
    </row>
    <row r="16" spans="1:9" ht="13.5" x14ac:dyDescent="0.25">
      <c r="B16" s="3"/>
      <c r="H16" s="49"/>
    </row>
    <row r="17" spans="2:9" ht="13.5" x14ac:dyDescent="0.25">
      <c r="B17" s="3" t="s">
        <v>2</v>
      </c>
      <c r="C17" s="7">
        <f>AUXILIAR!E7</f>
        <v>11</v>
      </c>
      <c r="D17" s="8"/>
      <c r="G17" s="8"/>
      <c r="H17" s="48" t="s">
        <v>88</v>
      </c>
      <c r="I17" s="7" t="str">
        <f>AUXILIAR!H7</f>
        <v>nº 100, de 3 de mayo de 2023</v>
      </c>
    </row>
    <row r="18" spans="2:9" ht="13.5" x14ac:dyDescent="0.25">
      <c r="B18" s="3"/>
    </row>
    <row r="19" spans="2:9" ht="13.5" x14ac:dyDescent="0.25">
      <c r="B19" s="3" t="s">
        <v>3</v>
      </c>
      <c r="C19" s="5" t="str">
        <f>AUXILIAR!E9</f>
        <v>ACEE</v>
      </c>
      <c r="D19" s="6"/>
      <c r="E19" s="6"/>
    </row>
    <row r="20" spans="2:9" ht="13.5" x14ac:dyDescent="0.25">
      <c r="B20" s="3"/>
    </row>
    <row r="21" spans="2:9" ht="13.5" x14ac:dyDescent="0.25">
      <c r="B21" s="3" t="s">
        <v>4</v>
      </c>
      <c r="C21" s="9" t="str">
        <f>CONCATENATE(C15,".",TEXT(C17,"00"),".",C19,".")</f>
        <v>2023.11.ACEE.</v>
      </c>
      <c r="D21" s="1"/>
    </row>
    <row r="22" spans="2:9" ht="13.5" x14ac:dyDescent="0.25">
      <c r="B22" s="3"/>
      <c r="C22" s="3"/>
      <c r="D22" s="3"/>
      <c r="E22" s="3"/>
    </row>
    <row r="23" spans="2:9" ht="15" customHeight="1" x14ac:dyDescent="0.25">
      <c r="F23" s="42" t="s">
        <v>81</v>
      </c>
      <c r="H23" s="43" t="s">
        <v>82</v>
      </c>
    </row>
    <row r="24" spans="2:9" ht="15" customHeight="1" x14ac:dyDescent="0.25">
      <c r="B24" s="33" t="s">
        <v>83</v>
      </c>
      <c r="C24" s="31"/>
      <c r="D24" s="31"/>
      <c r="F24" s="44">
        <v>44927</v>
      </c>
      <c r="H24" s="45">
        <f>IF(F24="","",F24)</f>
        <v>44927</v>
      </c>
    </row>
    <row r="25" spans="2:9" ht="15" customHeight="1" x14ac:dyDescent="0.25">
      <c r="B25" s="31"/>
      <c r="C25" s="31"/>
      <c r="D25" s="31"/>
      <c r="F25" s="43"/>
      <c r="H25" s="43"/>
    </row>
    <row r="26" spans="2:9" ht="15" customHeight="1" x14ac:dyDescent="0.25">
      <c r="B26" s="33" t="s">
        <v>84</v>
      </c>
      <c r="C26" s="31"/>
      <c r="D26" s="31"/>
      <c r="F26" s="46"/>
      <c r="H26" s="45" t="str">
        <f>IF(F26="","",F26)</f>
        <v/>
      </c>
    </row>
    <row r="27" spans="2:9" ht="15" customHeight="1" x14ac:dyDescent="0.25">
      <c r="B27" s="31"/>
      <c r="C27" s="31"/>
      <c r="D27" s="31"/>
      <c r="F27" s="43"/>
      <c r="H27" s="43"/>
    </row>
    <row r="28" spans="2:9" ht="15" customHeight="1" x14ac:dyDescent="0.25">
      <c r="B28" s="33" t="s">
        <v>85</v>
      </c>
      <c r="C28" s="31"/>
      <c r="D28" s="31"/>
      <c r="F28" s="47" t="str">
        <f>IF(F26="","",AUXILIAR!E22)</f>
        <v/>
      </c>
      <c r="H28" s="45" t="str">
        <f>IF(F28="","",F28)</f>
        <v/>
      </c>
    </row>
    <row r="30" spans="2:9" ht="15" customHeight="1" x14ac:dyDescent="0.25">
      <c r="B30" s="77" t="s">
        <v>86</v>
      </c>
      <c r="C30" s="77"/>
      <c r="D30" s="77"/>
      <c r="E30" s="77"/>
      <c r="F30" s="77"/>
      <c r="G30" s="77"/>
      <c r="H30" s="77"/>
      <c r="I30" s="77"/>
    </row>
    <row r="31" spans="2:9" ht="15" customHeight="1" x14ac:dyDescent="0.25">
      <c r="B31" s="77"/>
      <c r="C31" s="77"/>
      <c r="D31" s="77"/>
      <c r="E31" s="77"/>
      <c r="F31" s="77"/>
      <c r="G31" s="77"/>
      <c r="H31" s="77"/>
      <c r="I31" s="77"/>
    </row>
    <row r="32" spans="2:9" ht="13.5" x14ac:dyDescent="0.25">
      <c r="B32" s="3"/>
      <c r="C32" s="3"/>
      <c r="D32" s="3"/>
      <c r="E32" s="3"/>
    </row>
    <row r="33" spans="2:3" ht="15" customHeight="1" x14ac:dyDescent="0.25">
      <c r="B33" s="75" t="s">
        <v>19</v>
      </c>
      <c r="C33" s="72" t="s">
        <v>33</v>
      </c>
    </row>
    <row r="34" spans="2:3" ht="15" customHeight="1" x14ac:dyDescent="0.25">
      <c r="B34" s="75"/>
      <c r="C34" s="73"/>
    </row>
    <row r="35" spans="2:3" ht="15" customHeight="1" x14ac:dyDescent="0.25">
      <c r="B35" s="75"/>
      <c r="C35" s="74"/>
    </row>
  </sheetData>
  <sheetProtection algorithmName="SHA-512" hashValue="jBP6pg4W8ueDyUJmd28piRk4ipu4KDQevp3e/DfE5J9n+iMN8Q9oyrDExq1fNWCG5RRxCWbX4BYGve/RrkZq/g==" saltValue="DbMdvMIO+arJvtDFZgE90g==" spinCount="100000" sheet="1" selectLockedCells="1"/>
  <mergeCells count="7">
    <mergeCell ref="C33:C35"/>
    <mergeCell ref="B33:B35"/>
    <mergeCell ref="B8:B9"/>
    <mergeCell ref="B11:B13"/>
    <mergeCell ref="B30:I31"/>
    <mergeCell ref="C8:I9"/>
    <mergeCell ref="C11:I13"/>
  </mergeCells>
  <conditionalFormatting sqref="H16">
    <cfRule type="expression" dxfId="6" priority="1">
      <formula>$B$1&lt;&gt;1</formula>
    </cfRule>
  </conditionalFormatting>
  <conditionalFormatting sqref="H23:H28">
    <cfRule type="expression" dxfId="5" priority="3" stopIfTrue="1">
      <formula>$A$1&lt;&gt;1</formula>
    </cfRule>
  </conditionalFormatting>
  <conditionalFormatting sqref="H24 H26 H28">
    <cfRule type="expression" dxfId="4" priority="2">
      <formula>$H24&lt;&gt;$F24</formula>
    </cfRule>
  </conditionalFormatting>
  <printOptions horizontalCentered="1"/>
  <pageMargins left="0.39370078740157483" right="0.39370078740157483" top="0.59055118110236227" bottom="0.39370078740157483" header="0.19685039370078741" footer="0.19685039370078741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7785-4FC8-4D58-94B7-787A301E4B7B}">
  <dimension ref="B2:O33"/>
  <sheetViews>
    <sheetView showGridLines="0" zoomScaleNormal="100" workbookViewId="0">
      <selection activeCell="G8" sqref="G8:G12"/>
    </sheetView>
  </sheetViews>
  <sheetFormatPr baseColWidth="10" defaultRowHeight="13.5" x14ac:dyDescent="0.25"/>
  <cols>
    <col min="1" max="1" width="5.7109375" style="51" customWidth="1"/>
    <col min="2" max="2" width="11.85546875" style="51" bestFit="1" customWidth="1"/>
    <col min="3" max="7" width="15.7109375" style="51" customWidth="1"/>
    <col min="8" max="9" width="5.7109375" style="51" customWidth="1"/>
    <col min="10" max="10" width="11.85546875" style="52" bestFit="1" customWidth="1"/>
    <col min="11" max="15" width="15.7109375" style="51" customWidth="1"/>
    <col min="16" max="16" width="5.7109375" style="51" customWidth="1"/>
    <col min="17" max="16384" width="11.42578125" style="51"/>
  </cols>
  <sheetData>
    <row r="2" spans="2:15" ht="15" customHeight="1" x14ac:dyDescent="0.25">
      <c r="D2" s="103" t="s">
        <v>64</v>
      </c>
      <c r="E2" s="103"/>
      <c r="F2" s="103"/>
      <c r="G2" s="103"/>
      <c r="L2" s="103" t="s">
        <v>64</v>
      </c>
      <c r="M2" s="103"/>
      <c r="N2" s="103"/>
      <c r="O2" s="103"/>
    </row>
    <row r="4" spans="2:15" ht="15" customHeight="1" x14ac:dyDescent="0.25"/>
    <row r="5" spans="2:15" s="53" customFormat="1" ht="15" customHeight="1" x14ac:dyDescent="0.25">
      <c r="E5" s="54" t="s">
        <v>20</v>
      </c>
      <c r="F5" s="55" t="str">
        <f>IF('EXPEDIENTE Y CONVENIO'!D21="","",CONCATENATE('EXPEDIENTE Y CONVENIO'!C15,".",TEXT('EXPEDIENTE Y CONVENIO'!C17,"00"),".",'EXPEDIENTE Y CONVENIO'!C19,".",TEXT('EXPEDIENTE Y CONVENIO'!D21,"0000")))</f>
        <v/>
      </c>
      <c r="M5" s="54" t="s">
        <v>20</v>
      </c>
      <c r="N5" s="55" t="str">
        <f>F5</f>
        <v/>
      </c>
    </row>
    <row r="6" spans="2:15" ht="15" customHeight="1" x14ac:dyDescent="0.25"/>
    <row r="7" spans="2:15" ht="15" customHeight="1" x14ac:dyDescent="0.25"/>
    <row r="8" spans="2:15" ht="15" customHeight="1" x14ac:dyDescent="0.25">
      <c r="C8" s="3"/>
      <c r="D8" s="3"/>
      <c r="F8" s="93" t="s">
        <v>25</v>
      </c>
      <c r="G8" s="94" t="s">
        <v>26</v>
      </c>
      <c r="K8" s="3"/>
      <c r="L8" s="3"/>
      <c r="N8" s="93" t="s">
        <v>25</v>
      </c>
      <c r="O8" s="94" t="s">
        <v>26</v>
      </c>
    </row>
    <row r="9" spans="2:15" ht="15" customHeight="1" x14ac:dyDescent="0.25">
      <c r="C9" s="3"/>
      <c r="D9" s="3"/>
      <c r="F9" s="93"/>
      <c r="G9" s="95"/>
      <c r="K9" s="3"/>
      <c r="L9" s="3"/>
      <c r="N9" s="93"/>
      <c r="O9" s="95"/>
    </row>
    <row r="10" spans="2:15" ht="15" customHeight="1" x14ac:dyDescent="0.25">
      <c r="C10" s="57" t="s">
        <v>6</v>
      </c>
      <c r="D10" s="58">
        <f>YEAR('EXPEDIENTE Y CONVENIO'!F24)</f>
        <v>2023</v>
      </c>
      <c r="F10" s="93"/>
      <c r="G10" s="95"/>
      <c r="K10" s="57" t="s">
        <v>6</v>
      </c>
      <c r="L10" s="58" t="str">
        <f>IF('EXPEDIENTE Y CONVENIO'!F26="","",YEAR('EXPEDIENTE Y CONVENIO'!F26))</f>
        <v/>
      </c>
      <c r="N10" s="93"/>
      <c r="O10" s="95"/>
    </row>
    <row r="11" spans="2:15" ht="15" customHeight="1" x14ac:dyDescent="0.25">
      <c r="C11" s="3"/>
      <c r="D11" s="3"/>
      <c r="F11" s="93"/>
      <c r="G11" s="95"/>
      <c r="K11" s="3"/>
      <c r="L11" s="3"/>
      <c r="N11" s="93"/>
      <c r="O11" s="95"/>
    </row>
    <row r="12" spans="2:15" ht="15" customHeight="1" x14ac:dyDescent="0.25">
      <c r="C12" s="3"/>
      <c r="D12" s="3"/>
      <c r="F12" s="93"/>
      <c r="G12" s="96"/>
      <c r="K12" s="3"/>
      <c r="L12" s="3"/>
      <c r="N12" s="93"/>
      <c r="O12" s="96"/>
    </row>
    <row r="13" spans="2:15" ht="9.9499999999999993" customHeight="1" thickBot="1" x14ac:dyDescent="0.3">
      <c r="B13" s="3"/>
      <c r="J13" s="3"/>
    </row>
    <row r="14" spans="2:15" ht="54.95" customHeight="1" thickBot="1" x14ac:dyDescent="0.3">
      <c r="B14" s="59" t="s">
        <v>21</v>
      </c>
      <c r="C14" s="60" t="s">
        <v>22</v>
      </c>
      <c r="D14" s="61" t="s">
        <v>34</v>
      </c>
      <c r="E14" s="62" t="s">
        <v>23</v>
      </c>
      <c r="F14" s="60" t="s">
        <v>24</v>
      </c>
      <c r="G14" s="62" t="s">
        <v>23</v>
      </c>
      <c r="J14" s="59" t="s">
        <v>21</v>
      </c>
      <c r="K14" s="60" t="s">
        <v>22</v>
      </c>
      <c r="L14" s="61" t="s">
        <v>34</v>
      </c>
      <c r="M14" s="62" t="s">
        <v>23</v>
      </c>
      <c r="N14" s="60" t="s">
        <v>24</v>
      </c>
      <c r="O14" s="62" t="s">
        <v>23</v>
      </c>
    </row>
    <row r="15" spans="2:15" ht="9.9499999999999993" customHeight="1" thickBot="1" x14ac:dyDescent="0.3">
      <c r="B15" s="63"/>
      <c r="C15" s="56"/>
      <c r="D15" s="56"/>
      <c r="E15" s="56"/>
      <c r="F15" s="56"/>
      <c r="G15" s="56"/>
      <c r="J15" s="63"/>
      <c r="K15" s="56"/>
      <c r="L15" s="56"/>
      <c r="M15" s="56"/>
      <c r="N15" s="56"/>
      <c r="O15" s="56"/>
    </row>
    <row r="16" spans="2:15" ht="60" customHeight="1" x14ac:dyDescent="0.25">
      <c r="B16" s="64" t="s">
        <v>7</v>
      </c>
      <c r="C16" s="22" t="s">
        <v>27</v>
      </c>
      <c r="D16" s="23" t="s">
        <v>28</v>
      </c>
      <c r="E16" s="24" t="s">
        <v>55</v>
      </c>
      <c r="F16" s="97" t="s">
        <v>29</v>
      </c>
      <c r="G16" s="99" t="s">
        <v>56</v>
      </c>
      <c r="J16" s="64" t="s">
        <v>7</v>
      </c>
      <c r="K16" s="22" t="s">
        <v>27</v>
      </c>
      <c r="L16" s="23" t="s">
        <v>28</v>
      </c>
      <c r="M16" s="24" t="s">
        <v>55</v>
      </c>
      <c r="N16" s="97" t="s">
        <v>29</v>
      </c>
      <c r="O16" s="99" t="s">
        <v>56</v>
      </c>
    </row>
    <row r="17" spans="2:15" ht="60" customHeight="1" x14ac:dyDescent="0.25">
      <c r="B17" s="65" t="s">
        <v>8</v>
      </c>
      <c r="C17" s="25" t="s">
        <v>27</v>
      </c>
      <c r="D17" s="26" t="s">
        <v>28</v>
      </c>
      <c r="E17" s="27" t="s">
        <v>55</v>
      </c>
      <c r="F17" s="98"/>
      <c r="G17" s="100"/>
      <c r="J17" s="65" t="s">
        <v>8</v>
      </c>
      <c r="K17" s="25" t="s">
        <v>27</v>
      </c>
      <c r="L17" s="26" t="s">
        <v>28</v>
      </c>
      <c r="M17" s="27" t="s">
        <v>55</v>
      </c>
      <c r="N17" s="98"/>
      <c r="O17" s="100"/>
    </row>
    <row r="18" spans="2:15" ht="60" customHeight="1" x14ac:dyDescent="0.25">
      <c r="B18" s="65" t="s">
        <v>9</v>
      </c>
      <c r="C18" s="25" t="s">
        <v>27</v>
      </c>
      <c r="D18" s="26" t="s">
        <v>28</v>
      </c>
      <c r="E18" s="27" t="s">
        <v>55</v>
      </c>
      <c r="F18" s="98"/>
      <c r="G18" s="100"/>
      <c r="J18" s="65" t="s">
        <v>9</v>
      </c>
      <c r="K18" s="25" t="s">
        <v>27</v>
      </c>
      <c r="L18" s="26" t="s">
        <v>28</v>
      </c>
      <c r="M18" s="27" t="s">
        <v>55</v>
      </c>
      <c r="N18" s="98"/>
      <c r="O18" s="100"/>
    </row>
    <row r="19" spans="2:15" ht="60" customHeight="1" x14ac:dyDescent="0.25">
      <c r="B19" s="65" t="s">
        <v>10</v>
      </c>
      <c r="C19" s="25" t="s">
        <v>27</v>
      </c>
      <c r="D19" s="26" t="s">
        <v>28</v>
      </c>
      <c r="E19" s="27" t="s">
        <v>55</v>
      </c>
      <c r="F19" s="98" t="s">
        <v>30</v>
      </c>
      <c r="G19" s="100" t="s">
        <v>57</v>
      </c>
      <c r="J19" s="65" t="s">
        <v>10</v>
      </c>
      <c r="K19" s="25" t="s">
        <v>27</v>
      </c>
      <c r="L19" s="26" t="s">
        <v>28</v>
      </c>
      <c r="M19" s="27" t="s">
        <v>55</v>
      </c>
      <c r="N19" s="98" t="s">
        <v>30</v>
      </c>
      <c r="O19" s="100" t="s">
        <v>57</v>
      </c>
    </row>
    <row r="20" spans="2:15" ht="60" customHeight="1" x14ac:dyDescent="0.25">
      <c r="B20" s="65" t="s">
        <v>11</v>
      </c>
      <c r="C20" s="25" t="s">
        <v>27</v>
      </c>
      <c r="D20" s="26" t="s">
        <v>28</v>
      </c>
      <c r="E20" s="27" t="s">
        <v>55</v>
      </c>
      <c r="F20" s="98"/>
      <c r="G20" s="100"/>
      <c r="J20" s="65" t="s">
        <v>11</v>
      </c>
      <c r="K20" s="25" t="s">
        <v>27</v>
      </c>
      <c r="L20" s="26" t="s">
        <v>28</v>
      </c>
      <c r="M20" s="27" t="s">
        <v>55</v>
      </c>
      <c r="N20" s="98"/>
      <c r="O20" s="100"/>
    </row>
    <row r="21" spans="2:15" ht="60" customHeight="1" x14ac:dyDescent="0.25">
      <c r="B21" s="65" t="s">
        <v>12</v>
      </c>
      <c r="C21" s="25" t="s">
        <v>27</v>
      </c>
      <c r="D21" s="26" t="s">
        <v>28</v>
      </c>
      <c r="E21" s="27" t="s">
        <v>55</v>
      </c>
      <c r="F21" s="98"/>
      <c r="G21" s="100"/>
      <c r="J21" s="65" t="s">
        <v>12</v>
      </c>
      <c r="K21" s="25" t="s">
        <v>27</v>
      </c>
      <c r="L21" s="26" t="s">
        <v>28</v>
      </c>
      <c r="M21" s="27" t="s">
        <v>55</v>
      </c>
      <c r="N21" s="98"/>
      <c r="O21" s="100"/>
    </row>
    <row r="22" spans="2:15" ht="60" customHeight="1" x14ac:dyDescent="0.25">
      <c r="B22" s="65" t="s">
        <v>13</v>
      </c>
      <c r="C22" s="25" t="s">
        <v>27</v>
      </c>
      <c r="D22" s="26" t="s">
        <v>28</v>
      </c>
      <c r="E22" s="27" t="s">
        <v>55</v>
      </c>
      <c r="F22" s="98" t="s">
        <v>31</v>
      </c>
      <c r="G22" s="100" t="s">
        <v>58</v>
      </c>
      <c r="J22" s="65" t="s">
        <v>13</v>
      </c>
      <c r="K22" s="25" t="s">
        <v>27</v>
      </c>
      <c r="L22" s="26" t="s">
        <v>28</v>
      </c>
      <c r="M22" s="27" t="s">
        <v>55</v>
      </c>
      <c r="N22" s="98" t="s">
        <v>31</v>
      </c>
      <c r="O22" s="100" t="s">
        <v>58</v>
      </c>
    </row>
    <row r="23" spans="2:15" ht="60" customHeight="1" x14ac:dyDescent="0.25">
      <c r="B23" s="65" t="s">
        <v>14</v>
      </c>
      <c r="C23" s="25" t="s">
        <v>27</v>
      </c>
      <c r="D23" s="26" t="s">
        <v>28</v>
      </c>
      <c r="E23" s="27" t="s">
        <v>55</v>
      </c>
      <c r="F23" s="98"/>
      <c r="G23" s="100"/>
      <c r="J23" s="65" t="s">
        <v>14</v>
      </c>
      <c r="K23" s="25" t="s">
        <v>27</v>
      </c>
      <c r="L23" s="26" t="s">
        <v>28</v>
      </c>
      <c r="M23" s="27" t="s">
        <v>55</v>
      </c>
      <c r="N23" s="98"/>
      <c r="O23" s="100"/>
    </row>
    <row r="24" spans="2:15" ht="60" customHeight="1" x14ac:dyDescent="0.25">
      <c r="B24" s="65" t="s">
        <v>15</v>
      </c>
      <c r="C24" s="25" t="s">
        <v>27</v>
      </c>
      <c r="D24" s="26" t="s">
        <v>28</v>
      </c>
      <c r="E24" s="27" t="s">
        <v>55</v>
      </c>
      <c r="F24" s="98"/>
      <c r="G24" s="100"/>
      <c r="J24" s="65" t="s">
        <v>15</v>
      </c>
      <c r="K24" s="25" t="s">
        <v>27</v>
      </c>
      <c r="L24" s="26" t="s">
        <v>28</v>
      </c>
      <c r="M24" s="27" t="s">
        <v>55</v>
      </c>
      <c r="N24" s="98"/>
      <c r="O24" s="100"/>
    </row>
    <row r="25" spans="2:15" ht="60" customHeight="1" x14ac:dyDescent="0.25">
      <c r="B25" s="65" t="s">
        <v>16</v>
      </c>
      <c r="C25" s="25" t="s">
        <v>27</v>
      </c>
      <c r="D25" s="26" t="s">
        <v>28</v>
      </c>
      <c r="E25" s="27" t="s">
        <v>55</v>
      </c>
      <c r="F25" s="98" t="s">
        <v>32</v>
      </c>
      <c r="G25" s="100" t="s">
        <v>59</v>
      </c>
      <c r="J25" s="65" t="s">
        <v>16</v>
      </c>
      <c r="K25" s="25" t="s">
        <v>27</v>
      </c>
      <c r="L25" s="26" t="s">
        <v>28</v>
      </c>
      <c r="M25" s="27" t="s">
        <v>55</v>
      </c>
      <c r="N25" s="98" t="s">
        <v>32</v>
      </c>
      <c r="O25" s="100" t="s">
        <v>59</v>
      </c>
    </row>
    <row r="26" spans="2:15" ht="60" customHeight="1" x14ac:dyDescent="0.25">
      <c r="B26" s="65" t="s">
        <v>17</v>
      </c>
      <c r="C26" s="25" t="s">
        <v>27</v>
      </c>
      <c r="D26" s="26" t="s">
        <v>28</v>
      </c>
      <c r="E26" s="27" t="s">
        <v>55</v>
      </c>
      <c r="F26" s="98"/>
      <c r="G26" s="100"/>
      <c r="J26" s="65" t="s">
        <v>17</v>
      </c>
      <c r="K26" s="25" t="s">
        <v>27</v>
      </c>
      <c r="L26" s="26" t="s">
        <v>28</v>
      </c>
      <c r="M26" s="27" t="s">
        <v>55</v>
      </c>
      <c r="N26" s="98"/>
      <c r="O26" s="100"/>
    </row>
    <row r="27" spans="2:15" ht="60" customHeight="1" thickBot="1" x14ac:dyDescent="0.3">
      <c r="B27" s="66" t="s">
        <v>18</v>
      </c>
      <c r="C27" s="28" t="s">
        <v>27</v>
      </c>
      <c r="D27" s="29" t="s">
        <v>28</v>
      </c>
      <c r="E27" s="30" t="s">
        <v>55</v>
      </c>
      <c r="F27" s="101"/>
      <c r="G27" s="102"/>
      <c r="J27" s="66" t="s">
        <v>18</v>
      </c>
      <c r="K27" s="28" t="s">
        <v>27</v>
      </c>
      <c r="L27" s="29" t="s">
        <v>28</v>
      </c>
      <c r="M27" s="30" t="s">
        <v>55</v>
      </c>
      <c r="N27" s="101"/>
      <c r="O27" s="102"/>
    </row>
    <row r="28" spans="2:15" ht="13.5" customHeight="1" x14ac:dyDescent="0.25"/>
    <row r="29" spans="2:15" ht="13.5" customHeight="1" x14ac:dyDescent="0.25"/>
    <row r="30" spans="2:15" ht="13.5" customHeight="1" x14ac:dyDescent="0.25"/>
    <row r="31" spans="2:15" ht="13.5" customHeight="1" x14ac:dyDescent="0.25"/>
    <row r="32" spans="2:15" ht="13.5" customHeight="1" x14ac:dyDescent="0.25"/>
    <row r="33" ht="13.5" customHeight="1" x14ac:dyDescent="0.25"/>
  </sheetData>
  <sheetProtection algorithmName="SHA-512" hashValue="reHJkWkDZZ2D1J6uRmtv3mevU1HpCa0oIRB0ZrEggAkbkck9j6W4bwL2Cq+qQgUHg5wf0u+3jr7v4MRIrkXyyw==" saltValue="uxDZ1hWkXr+8eFwodMqwmQ==" spinCount="100000" sheet="1" selectLockedCells="1"/>
  <mergeCells count="22">
    <mergeCell ref="F25:F27"/>
    <mergeCell ref="G25:G27"/>
    <mergeCell ref="N25:N27"/>
    <mergeCell ref="O25:O27"/>
    <mergeCell ref="D2:G2"/>
    <mergeCell ref="L2:O2"/>
    <mergeCell ref="N22:N24"/>
    <mergeCell ref="O22:O24"/>
    <mergeCell ref="F22:F24"/>
    <mergeCell ref="G22:G24"/>
    <mergeCell ref="N8:N12"/>
    <mergeCell ref="O8:O12"/>
    <mergeCell ref="N16:N18"/>
    <mergeCell ref="O16:O18"/>
    <mergeCell ref="N19:N21"/>
    <mergeCell ref="O19:O21"/>
    <mergeCell ref="F8:F12"/>
    <mergeCell ref="G8:G12"/>
    <mergeCell ref="F16:F18"/>
    <mergeCell ref="G16:G18"/>
    <mergeCell ref="F19:F21"/>
    <mergeCell ref="G19:G21"/>
  </mergeCells>
  <phoneticPr fontId="10" type="noConversion"/>
  <conditionalFormatting sqref="J1:O1048576">
    <cfRule type="expression" dxfId="0" priority="1">
      <formula>$L$10=""</formula>
    </cfRule>
  </conditionalFormatting>
  <printOptions horizontalCentered="1"/>
  <pageMargins left="0.59055118110236227" right="0.59055118110236227" top="0.59055118110236227" bottom="0.59055118110236227" header="0.19685039370078741" footer="0.19685039370078741"/>
  <pageSetup paperSize="9" scale="79" fitToWidth="3" orientation="portrait" r:id="rId1"/>
  <colBreaks count="1" manualBreakCount="1">
    <brk id="8" max="2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9943-BA82-4738-A98C-ED460D42FF6D}">
  <dimension ref="A1:K111"/>
  <sheetViews>
    <sheetView showGridLines="0" workbookViewId="0"/>
  </sheetViews>
  <sheetFormatPr baseColWidth="10" defaultColWidth="11.42578125" defaultRowHeight="13.5" x14ac:dyDescent="0.25"/>
  <cols>
    <col min="1" max="1" width="1.7109375" style="31" customWidth="1"/>
    <col min="2" max="2" width="5.7109375" style="31" customWidth="1"/>
    <col min="3" max="3" width="5.28515625" style="31" bestFit="1" customWidth="1"/>
    <col min="4" max="4" width="33" style="31" bestFit="1" customWidth="1"/>
    <col min="5" max="5" width="15.5703125" style="31" customWidth="1"/>
    <col min="6" max="6" width="30.7109375" style="31" customWidth="1"/>
    <col min="7" max="7" width="5.7109375" style="31" customWidth="1"/>
    <col min="8" max="8" width="30.7109375" style="31" customWidth="1"/>
    <col min="9" max="9" width="5.7109375" style="31" customWidth="1"/>
    <col min="10" max="10" width="5.7109375" style="32" customWidth="1"/>
    <col min="11" max="11" width="27.42578125" style="31" customWidth="1"/>
    <col min="12" max="12" width="10.7109375" style="31" customWidth="1"/>
    <col min="13" max="13" width="5.7109375" style="31" customWidth="1"/>
    <col min="14" max="14" width="30.7109375" style="31" bestFit="1" customWidth="1"/>
    <col min="15" max="15" width="5.7109375" style="31" customWidth="1"/>
    <col min="16" max="16" width="4.5703125" style="31" customWidth="1"/>
    <col min="17" max="17" width="50.28515625" style="31" bestFit="1" customWidth="1"/>
    <col min="18" max="16384" width="11.42578125" style="31"/>
  </cols>
  <sheetData>
    <row r="1" spans="1:11" x14ac:dyDescent="0.25">
      <c r="B1" s="31">
        <f>'EXPEDIENTE Y CONVENIO'!A1</f>
        <v>0</v>
      </c>
    </row>
    <row r="3" spans="1:11" x14ac:dyDescent="0.25">
      <c r="D3" s="33" t="s">
        <v>0</v>
      </c>
      <c r="E3" s="104" t="s">
        <v>68</v>
      </c>
      <c r="F3" s="105"/>
      <c r="G3" s="105"/>
      <c r="H3" s="105"/>
      <c r="I3" s="105"/>
      <c r="J3" s="105"/>
      <c r="K3" s="106"/>
    </row>
    <row r="5" spans="1:11" x14ac:dyDescent="0.25">
      <c r="D5" s="33" t="s">
        <v>1</v>
      </c>
      <c r="E5" s="34">
        <v>2023</v>
      </c>
      <c r="G5" s="35" t="s">
        <v>69</v>
      </c>
      <c r="H5" s="34" t="s">
        <v>70</v>
      </c>
    </row>
    <row r="6" spans="1:11" x14ac:dyDescent="0.25">
      <c r="G6" s="36"/>
    </row>
    <row r="7" spans="1:11" x14ac:dyDescent="0.25">
      <c r="D7" s="33" t="s">
        <v>2</v>
      </c>
      <c r="E7" s="37">
        <v>11</v>
      </c>
      <c r="G7" s="35" t="s">
        <v>71</v>
      </c>
      <c r="H7" s="34" t="s">
        <v>72</v>
      </c>
    </row>
    <row r="9" spans="1:11" x14ac:dyDescent="0.25">
      <c r="D9" s="33" t="s">
        <v>3</v>
      </c>
      <c r="E9" s="38" t="s">
        <v>73</v>
      </c>
    </row>
    <row r="10" spans="1:11" x14ac:dyDescent="0.25">
      <c r="A10" s="32"/>
      <c r="J10" s="31"/>
    </row>
    <row r="11" spans="1:11" x14ac:dyDescent="0.25">
      <c r="A11" s="32"/>
      <c r="C11" s="33"/>
      <c r="D11" s="33"/>
      <c r="E11" s="33"/>
      <c r="I11" s="33"/>
      <c r="J11" s="31"/>
    </row>
    <row r="12" spans="1:11" x14ac:dyDescent="0.25">
      <c r="C12" s="33"/>
      <c r="D12" s="107" t="s">
        <v>74</v>
      </c>
      <c r="E12" s="107"/>
      <c r="F12" s="33"/>
      <c r="J12" s="31"/>
    </row>
    <row r="13" spans="1:11" x14ac:dyDescent="0.25">
      <c r="C13" s="33"/>
      <c r="J13" s="31"/>
    </row>
    <row r="14" spans="1:11" x14ac:dyDescent="0.25">
      <c r="C14" s="33"/>
      <c r="D14" s="39">
        <v>2</v>
      </c>
      <c r="J14" s="31"/>
    </row>
    <row r="15" spans="1:11" x14ac:dyDescent="0.25">
      <c r="C15" s="33"/>
      <c r="J15" s="31"/>
    </row>
    <row r="16" spans="1:11" x14ac:dyDescent="0.25">
      <c r="C16" s="40"/>
      <c r="D16" s="40" t="s">
        <v>75</v>
      </c>
      <c r="E16" s="41">
        <f>'EXPEDIENTE Y CONVENIO'!F26</f>
        <v>0</v>
      </c>
      <c r="J16" s="31"/>
    </row>
    <row r="17" spans="1:10" x14ac:dyDescent="0.25">
      <c r="C17" s="40"/>
      <c r="D17" s="40" t="s">
        <v>76</v>
      </c>
      <c r="E17" s="31">
        <f>DAY(E16)</f>
        <v>0</v>
      </c>
      <c r="J17" s="31"/>
    </row>
    <row r="18" spans="1:10" x14ac:dyDescent="0.25">
      <c r="C18" s="40"/>
      <c r="D18" s="40" t="s">
        <v>77</v>
      </c>
      <c r="E18" s="31">
        <f>MONTH(E16)</f>
        <v>1</v>
      </c>
      <c r="J18" s="31"/>
    </row>
    <row r="19" spans="1:10" x14ac:dyDescent="0.25">
      <c r="C19" s="32"/>
      <c r="D19" s="40" t="s">
        <v>78</v>
      </c>
      <c r="E19" s="31">
        <f>YEAR(E16)</f>
        <v>1900</v>
      </c>
      <c r="J19" s="31"/>
    </row>
    <row r="20" spans="1:10" x14ac:dyDescent="0.25">
      <c r="C20" s="40"/>
      <c r="D20" s="32"/>
      <c r="J20" s="31"/>
    </row>
    <row r="21" spans="1:10" x14ac:dyDescent="0.25">
      <c r="C21" s="40"/>
      <c r="D21" s="40" t="s">
        <v>79</v>
      </c>
      <c r="E21" s="41">
        <f>DATE(YEAR(E16),MONTH(E16)+D14,DAY(E16))</f>
        <v>60</v>
      </c>
      <c r="J21" s="31"/>
    </row>
    <row r="22" spans="1:10" x14ac:dyDescent="0.25">
      <c r="C22" s="32"/>
      <c r="D22" s="40" t="s">
        <v>80</v>
      </c>
      <c r="E22" s="41">
        <f>IF(DAY(E16)=DAY(E21),E21,DATE(YEAR(E21),MONTH(E21),1)-1)</f>
        <v>31</v>
      </c>
      <c r="J22" s="31"/>
    </row>
    <row r="23" spans="1:10" x14ac:dyDescent="0.25">
      <c r="J23" s="31"/>
    </row>
    <row r="24" spans="1:10" x14ac:dyDescent="0.25">
      <c r="A24" s="32"/>
      <c r="J24" s="31"/>
    </row>
    <row r="25" spans="1:10" x14ac:dyDescent="0.25">
      <c r="A25" s="32"/>
      <c r="J25" s="31"/>
    </row>
    <row r="26" spans="1:10" x14ac:dyDescent="0.25">
      <c r="A26" s="32"/>
      <c r="J26" s="31"/>
    </row>
    <row r="27" spans="1:10" x14ac:dyDescent="0.25">
      <c r="A27" s="32"/>
      <c r="J27" s="31"/>
    </row>
    <row r="28" spans="1:10" x14ac:dyDescent="0.25">
      <c r="A28" s="32"/>
      <c r="J28" s="31"/>
    </row>
    <row r="29" spans="1:10" x14ac:dyDescent="0.25">
      <c r="A29" s="32"/>
      <c r="J29" s="31"/>
    </row>
    <row r="30" spans="1:10" x14ac:dyDescent="0.25">
      <c r="A30" s="32"/>
      <c r="J30" s="31"/>
    </row>
    <row r="31" spans="1:10" x14ac:dyDescent="0.25">
      <c r="A31" s="32"/>
      <c r="J31" s="31"/>
    </row>
    <row r="32" spans="1:10" x14ac:dyDescent="0.25">
      <c r="A32" s="32"/>
      <c r="J32" s="31"/>
    </row>
    <row r="33" spans="1:10" x14ac:dyDescent="0.25">
      <c r="A33" s="32"/>
      <c r="J33" s="31"/>
    </row>
    <row r="34" spans="1:10" x14ac:dyDescent="0.25">
      <c r="A34" s="32"/>
      <c r="J34" s="31"/>
    </row>
    <row r="35" spans="1:10" x14ac:dyDescent="0.25">
      <c r="A35" s="32"/>
      <c r="J35" s="31"/>
    </row>
    <row r="36" spans="1:10" x14ac:dyDescent="0.25">
      <c r="A36" s="32"/>
      <c r="J36" s="31"/>
    </row>
    <row r="37" spans="1:10" x14ac:dyDescent="0.25">
      <c r="A37" s="32"/>
      <c r="J37" s="31"/>
    </row>
    <row r="38" spans="1:10" x14ac:dyDescent="0.25">
      <c r="A38" s="32"/>
      <c r="J38" s="31"/>
    </row>
    <row r="39" spans="1:10" x14ac:dyDescent="0.25">
      <c r="A39" s="32"/>
      <c r="J39" s="31"/>
    </row>
    <row r="40" spans="1:10" x14ac:dyDescent="0.25">
      <c r="A40" s="32"/>
      <c r="J40" s="31"/>
    </row>
    <row r="41" spans="1:10" x14ac:dyDescent="0.25">
      <c r="A41" s="32"/>
      <c r="J41" s="31"/>
    </row>
    <row r="42" spans="1:10" x14ac:dyDescent="0.25">
      <c r="A42" s="32"/>
      <c r="J42" s="31"/>
    </row>
    <row r="43" spans="1:10" x14ac:dyDescent="0.25">
      <c r="A43" s="32"/>
      <c r="J43" s="31"/>
    </row>
    <row r="44" spans="1:10" x14ac:dyDescent="0.25">
      <c r="A44" s="32"/>
      <c r="J44" s="31"/>
    </row>
    <row r="45" spans="1:10" x14ac:dyDescent="0.25">
      <c r="A45" s="32"/>
      <c r="J45" s="31"/>
    </row>
    <row r="46" spans="1:10" x14ac:dyDescent="0.25">
      <c r="A46" s="32"/>
      <c r="J46" s="31"/>
    </row>
    <row r="47" spans="1:10" x14ac:dyDescent="0.25">
      <c r="A47" s="32"/>
      <c r="J47" s="31"/>
    </row>
    <row r="48" spans="1:10" x14ac:dyDescent="0.25">
      <c r="A48" s="32"/>
      <c r="J48" s="31"/>
    </row>
    <row r="49" spans="1:10" x14ac:dyDescent="0.25">
      <c r="A49" s="32"/>
      <c r="J49" s="31"/>
    </row>
    <row r="50" spans="1:10" x14ac:dyDescent="0.25">
      <c r="A50" s="32"/>
      <c r="J50" s="31"/>
    </row>
    <row r="51" spans="1:10" x14ac:dyDescent="0.25">
      <c r="A51" s="32"/>
      <c r="J51" s="31"/>
    </row>
    <row r="52" spans="1:10" x14ac:dyDescent="0.25">
      <c r="A52" s="32"/>
      <c r="J52" s="31"/>
    </row>
    <row r="53" spans="1:10" x14ac:dyDescent="0.25">
      <c r="A53" s="32"/>
      <c r="J53" s="31"/>
    </row>
    <row r="54" spans="1:10" x14ac:dyDescent="0.25">
      <c r="A54" s="32"/>
      <c r="J54" s="31"/>
    </row>
    <row r="55" spans="1:10" x14ac:dyDescent="0.25">
      <c r="A55" s="32"/>
      <c r="J55" s="31"/>
    </row>
    <row r="56" spans="1:10" x14ac:dyDescent="0.25">
      <c r="A56" s="32"/>
      <c r="J56" s="31"/>
    </row>
    <row r="57" spans="1:10" x14ac:dyDescent="0.25">
      <c r="A57" s="32"/>
      <c r="J57" s="31"/>
    </row>
    <row r="58" spans="1:10" x14ac:dyDescent="0.25">
      <c r="A58" s="32"/>
      <c r="J58" s="31"/>
    </row>
    <row r="59" spans="1:10" x14ac:dyDescent="0.25">
      <c r="A59" s="32"/>
      <c r="J59" s="31"/>
    </row>
    <row r="60" spans="1:10" x14ac:dyDescent="0.25">
      <c r="A60" s="32"/>
      <c r="J60" s="31"/>
    </row>
    <row r="61" spans="1:10" x14ac:dyDescent="0.25">
      <c r="A61" s="32"/>
      <c r="J61" s="31"/>
    </row>
    <row r="62" spans="1:10" x14ac:dyDescent="0.25">
      <c r="A62" s="32"/>
      <c r="J62" s="31"/>
    </row>
    <row r="63" spans="1:10" x14ac:dyDescent="0.25">
      <c r="A63" s="32"/>
      <c r="J63" s="31"/>
    </row>
    <row r="64" spans="1:10" x14ac:dyDescent="0.25">
      <c r="A64" s="32"/>
      <c r="J64" s="31"/>
    </row>
    <row r="65" spans="1:10" x14ac:dyDescent="0.25">
      <c r="A65" s="32"/>
      <c r="J65" s="31"/>
    </row>
    <row r="66" spans="1:10" x14ac:dyDescent="0.25">
      <c r="A66" s="32"/>
      <c r="J66" s="31"/>
    </row>
    <row r="67" spans="1:10" x14ac:dyDescent="0.25">
      <c r="A67" s="32"/>
      <c r="J67" s="31"/>
    </row>
    <row r="68" spans="1:10" x14ac:dyDescent="0.25">
      <c r="A68" s="32"/>
      <c r="J68" s="31"/>
    </row>
    <row r="69" spans="1:10" x14ac:dyDescent="0.25">
      <c r="A69" s="32"/>
      <c r="J69" s="31"/>
    </row>
    <row r="70" spans="1:10" x14ac:dyDescent="0.25">
      <c r="A70" s="32"/>
      <c r="J70" s="31"/>
    </row>
    <row r="71" spans="1:10" x14ac:dyDescent="0.25">
      <c r="A71" s="32"/>
      <c r="J71" s="31"/>
    </row>
    <row r="72" spans="1:10" x14ac:dyDescent="0.25">
      <c r="A72" s="32"/>
      <c r="J72" s="31"/>
    </row>
    <row r="73" spans="1:10" x14ac:dyDescent="0.25">
      <c r="A73" s="32"/>
      <c r="J73" s="31"/>
    </row>
    <row r="74" spans="1:10" x14ac:dyDescent="0.25">
      <c r="A74" s="32"/>
      <c r="J74" s="31"/>
    </row>
    <row r="75" spans="1:10" x14ac:dyDescent="0.25">
      <c r="A75" s="32"/>
      <c r="J75" s="31"/>
    </row>
    <row r="76" spans="1:10" x14ac:dyDescent="0.25">
      <c r="A76" s="32"/>
      <c r="J76" s="31"/>
    </row>
    <row r="77" spans="1:10" x14ac:dyDescent="0.25">
      <c r="A77" s="32"/>
      <c r="J77" s="31"/>
    </row>
    <row r="78" spans="1:10" x14ac:dyDescent="0.25">
      <c r="A78" s="32"/>
      <c r="J78" s="31"/>
    </row>
    <row r="79" spans="1:10" x14ac:dyDescent="0.25">
      <c r="A79" s="32"/>
      <c r="J79" s="31"/>
    </row>
    <row r="80" spans="1:10" x14ac:dyDescent="0.25">
      <c r="A80" s="32"/>
      <c r="J80" s="31"/>
    </row>
    <row r="81" spans="1:10" x14ac:dyDescent="0.25">
      <c r="A81" s="32"/>
      <c r="J81" s="31"/>
    </row>
    <row r="82" spans="1:10" x14ac:dyDescent="0.25">
      <c r="A82" s="32"/>
      <c r="J82" s="31"/>
    </row>
    <row r="83" spans="1:10" x14ac:dyDescent="0.25">
      <c r="A83" s="32"/>
      <c r="J83" s="31"/>
    </row>
    <row r="84" spans="1:10" x14ac:dyDescent="0.25">
      <c r="A84" s="32"/>
      <c r="J84" s="31"/>
    </row>
    <row r="85" spans="1:10" x14ac:dyDescent="0.25">
      <c r="A85" s="32"/>
      <c r="J85" s="31"/>
    </row>
    <row r="86" spans="1:10" x14ac:dyDescent="0.25">
      <c r="A86" s="32"/>
      <c r="J86" s="31"/>
    </row>
    <row r="87" spans="1:10" x14ac:dyDescent="0.25">
      <c r="A87" s="32"/>
      <c r="J87" s="31"/>
    </row>
    <row r="88" spans="1:10" x14ac:dyDescent="0.25">
      <c r="A88" s="32"/>
      <c r="J88" s="31"/>
    </row>
    <row r="89" spans="1:10" x14ac:dyDescent="0.25">
      <c r="A89" s="32"/>
      <c r="J89" s="31"/>
    </row>
    <row r="90" spans="1:10" x14ac:dyDescent="0.25">
      <c r="A90" s="32"/>
      <c r="J90" s="31"/>
    </row>
    <row r="91" spans="1:10" x14ac:dyDescent="0.25">
      <c r="A91" s="32"/>
      <c r="J91" s="31"/>
    </row>
    <row r="92" spans="1:10" x14ac:dyDescent="0.25">
      <c r="A92" s="32"/>
      <c r="J92" s="31"/>
    </row>
    <row r="93" spans="1:10" x14ac:dyDescent="0.25">
      <c r="A93" s="32"/>
      <c r="J93" s="31"/>
    </row>
    <row r="94" spans="1:10" x14ac:dyDescent="0.25">
      <c r="A94" s="32"/>
      <c r="J94" s="31"/>
    </row>
    <row r="95" spans="1:10" x14ac:dyDescent="0.25">
      <c r="A95" s="32"/>
      <c r="J95" s="31"/>
    </row>
    <row r="96" spans="1:10" x14ac:dyDescent="0.25">
      <c r="A96" s="32"/>
      <c r="J96" s="31"/>
    </row>
    <row r="97" spans="1:10" x14ac:dyDescent="0.25">
      <c r="A97" s="32"/>
      <c r="J97" s="31"/>
    </row>
    <row r="98" spans="1:10" x14ac:dyDescent="0.25">
      <c r="A98" s="32"/>
      <c r="J98" s="31"/>
    </row>
    <row r="99" spans="1:10" x14ac:dyDescent="0.25">
      <c r="A99" s="32"/>
      <c r="J99" s="31"/>
    </row>
    <row r="100" spans="1:10" x14ac:dyDescent="0.25">
      <c r="A100" s="32"/>
      <c r="J100" s="31"/>
    </row>
    <row r="101" spans="1:10" x14ac:dyDescent="0.25">
      <c r="A101" s="32"/>
    </row>
    <row r="102" spans="1:10" x14ac:dyDescent="0.25">
      <c r="A102" s="32"/>
    </row>
    <row r="103" spans="1:10" x14ac:dyDescent="0.25">
      <c r="A103" s="32"/>
    </row>
    <row r="104" spans="1:10" x14ac:dyDescent="0.25">
      <c r="A104" s="32"/>
    </row>
    <row r="105" spans="1:10" x14ac:dyDescent="0.25">
      <c r="A105" s="32"/>
    </row>
    <row r="106" spans="1:10" x14ac:dyDescent="0.25">
      <c r="A106" s="32"/>
    </row>
    <row r="107" spans="1:10" x14ac:dyDescent="0.25">
      <c r="A107" s="32"/>
    </row>
    <row r="108" spans="1:10" x14ac:dyDescent="0.25">
      <c r="A108" s="32"/>
    </row>
    <row r="109" spans="1:10" x14ac:dyDescent="0.25">
      <c r="A109" s="32"/>
    </row>
    <row r="110" spans="1:10" x14ac:dyDescent="0.25">
      <c r="A110" s="32"/>
    </row>
    <row r="111" spans="1:10" x14ac:dyDescent="0.25">
      <c r="A111" s="32"/>
    </row>
  </sheetData>
  <sheetProtection algorithmName="SHA-512" hashValue="12lZht46Caob7l211l2AzWW63ty8naW4rakcO59vUXe9bs1TMVMlVo02aW+2S4/buk1GZ0ZKPK2z2El6Fpje+A==" saltValue="C9vi475w3efxW6iGv+5zkQ==" spinCount="100000" sheet="1" objects="1" scenarios="1"/>
  <mergeCells count="2">
    <mergeCell ref="E3:K3"/>
    <mergeCell ref="D12:E12"/>
  </mergeCells>
  <conditionalFormatting sqref="A1:XFD11 C12:C22 I12:XFD23 D13:K13 J14:K25 D16:E22 A24:D24 L24:XFD89 A25:A36 E26:K78 A37:D89">
    <cfRule type="expression" dxfId="3" priority="4">
      <formula>$B$1&lt;&gt;1</formula>
    </cfRule>
  </conditionalFormatting>
  <conditionalFormatting sqref="D12 F12:J12">
    <cfRule type="expression" dxfId="2" priority="3">
      <formula>$B$1&lt;&gt;1</formula>
    </cfRule>
  </conditionalFormatting>
  <conditionalFormatting sqref="D14:D15">
    <cfRule type="expression" dxfId="1" priority="2">
      <formula>$B$1&lt;&gt;1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4ca4520e05683ea6a53695b6ce327a4b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929ba027d7e59255d7e7a90e973084f9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600c26-20e0-433c-877d-adf8e183668e" xsi:nil="true"/>
    <lcf76f155ced4ddcb4097134ff3c332f xmlns="d0f1999e-fb46-4be1-aa14-5c6f3ecfb5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40BE05-F988-4E7A-A784-1354E3D6123C}"/>
</file>

<file path=customXml/itemProps2.xml><?xml version="1.0" encoding="utf-8"?>
<ds:datastoreItem xmlns:ds="http://schemas.openxmlformats.org/officeDocument/2006/customXml" ds:itemID="{617B6691-3426-45CF-BB70-CF6DE5D4D6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009C14-9BA1-46EF-9393-A1732A096B2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a600c26-20e0-433c-877d-adf8e183668e"/>
    <ds:schemaRef ds:uri="bc934ed1-fc6e-40dc-8eb3-366867545b6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INSTRUCCIONES</vt:lpstr>
      <vt:lpstr>EXPEDIENTE Y CONVENIO</vt:lpstr>
      <vt:lpstr>SEGUROS SOCIALES</vt:lpstr>
      <vt:lpstr>AUXILIAR</vt:lpstr>
      <vt:lpstr>AUXILIAR!Área_de_impresión</vt:lpstr>
      <vt:lpstr>'EXPEDIENTE Y CONVENIO'!Área_de_impresión</vt:lpstr>
      <vt:lpstr>INSTRUCCIONES!Área_de_impresión</vt:lpstr>
      <vt:lpstr>'SEGUROS SOCIALES'!Área_de_impresión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p003</dc:creator>
  <dc:description/>
  <cp:lastModifiedBy>Vicente Marco Adrián</cp:lastModifiedBy>
  <cp:revision>6</cp:revision>
  <cp:lastPrinted>2024-02-01T12:49:05Z</cp:lastPrinted>
  <dcterms:created xsi:type="dcterms:W3CDTF">2015-07-17T10:09:30Z</dcterms:created>
  <dcterms:modified xsi:type="dcterms:W3CDTF">2024-02-07T13:26:50Z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0x010100A0318DC7C631D14DA8A9E220C61C5A1F</vt:lpwstr>
  </property>
  <property fmtid="{D5CDD505-2E9C-101B-9397-08002B2CF9AE}" pid="10" name="MediaServiceImageTags">
    <vt:lpwstr/>
  </property>
</Properties>
</file>