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7.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institutofomentomurcia.sharepoint.com/sites/infocloud/Acceso Pblico/Publico/CARLOS HUESCA/EPTE/"/>
    </mc:Choice>
  </mc:AlternateContent>
  <xr:revisionPtr revIDLastSave="178" documentId="8_{944B8095-1774-4B85-AF7F-DC55AA1D836D}" xr6:coauthVersionLast="47" xr6:coauthVersionMax="47" xr10:uidLastSave="{F241A4C1-3364-4547-8482-E1E5EA3B43F8}"/>
  <bookViews>
    <workbookView xWindow="-120" yWindow="-120" windowWidth="29040" windowHeight="15720" firstSheet="1" activeTab="3" xr2:uid="{FDA038DE-7871-4C2F-9A35-B8BB74D835EE}"/>
  </bookViews>
  <sheets>
    <sheet name="0. INSTRUCCIONES" sheetId="3" r:id="rId1"/>
    <sheet name="1. DETALLE PRESUPUESTO" sheetId="1" r:id="rId2"/>
    <sheet name="2. RESUMEN DE PRESUPUESTO" sheetId="2" r:id="rId3"/>
    <sheet name="INFORMACION DOCUMENTACION" sheetId="4" r:id="rId4"/>
    <sheet name="INFORMACION INTENSIDADES" sheetId="6" r:id="rId5"/>
    <sheet name="INFORMACION TIPOS DE PROYECTO"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31" i="1"/>
  <c r="G32" i="1"/>
  <c r="G33" i="1"/>
  <c r="G34" i="1"/>
  <c r="G35" i="1"/>
  <c r="G36" i="1"/>
  <c r="B2" i="2"/>
  <c r="F36" i="1"/>
  <c r="F21" i="1"/>
  <c r="G21" i="1"/>
  <c r="E36" i="1"/>
  <c r="F11" i="1"/>
  <c r="G11" i="1"/>
  <c r="F12" i="1"/>
  <c r="G12" i="1"/>
  <c r="F13" i="1"/>
  <c r="G13" i="1"/>
  <c r="G9" i="1"/>
  <c r="G10" i="1"/>
  <c r="G14" i="1"/>
  <c r="G15" i="1"/>
  <c r="G16" i="1"/>
  <c r="G17" i="1"/>
  <c r="G18" i="1"/>
  <c r="G19" i="1"/>
  <c r="G20" i="1"/>
  <c r="G22" i="1"/>
  <c r="F9" i="1"/>
  <c r="F10" i="1"/>
  <c r="F14" i="1"/>
  <c r="F15" i="1"/>
  <c r="F16" i="1"/>
  <c r="F17" i="1"/>
  <c r="F18" i="1"/>
  <c r="F19" i="1"/>
  <c r="F20" i="1"/>
  <c r="F22" i="1"/>
  <c r="B3" i="2"/>
  <c r="B5" i="2"/>
  <c r="F9" i="2" s="1"/>
  <c r="B4" i="2"/>
  <c r="F48" i="1"/>
  <c r="F68" i="1"/>
  <c r="F58" i="1"/>
  <c r="F10" i="2" l="1"/>
  <c r="F12" i="2"/>
  <c r="F14" i="2"/>
  <c r="F13" i="2"/>
  <c r="E14" i="2"/>
  <c r="E12" i="2"/>
  <c r="E13" i="2"/>
  <c r="F23" i="1"/>
  <c r="E9" i="2" s="1"/>
  <c r="E10" i="2" l="1"/>
  <c r="E11" i="2"/>
  <c r="F11" i="2" s="1"/>
  <c r="E15" i="2" l="1"/>
  <c r="F15" i="2" s="1"/>
</calcChain>
</file>

<file path=xl/sharedStrings.xml><?xml version="1.0" encoding="utf-8"?>
<sst xmlns="http://schemas.openxmlformats.org/spreadsheetml/2006/main" count="202" uniqueCount="158">
  <si>
    <t>NOMBRE EMPRESA</t>
  </si>
  <si>
    <t>NIF EMPRESA</t>
  </si>
  <si>
    <t>TITULO DEL PROYECTO</t>
  </si>
  <si>
    <t>TIPO DE PROYECTO</t>
  </si>
  <si>
    <t>PUESTO DE TRABAJO</t>
  </si>
  <si>
    <t>a) Costes de personal.</t>
  </si>
  <si>
    <t xml:space="preserve">b) Colaboraciones externas. </t>
  </si>
  <si>
    <t xml:space="preserve">c) Costes indirectos. </t>
  </si>
  <si>
    <t xml:space="preserve">d) Costes de inversión en activos materiales   </t>
  </si>
  <si>
    <t xml:space="preserve">e) Costes de inversiones inmateriales </t>
  </si>
  <si>
    <t>f) Gastos de viajes</t>
  </si>
  <si>
    <t>SI</t>
  </si>
  <si>
    <t>NO</t>
  </si>
  <si>
    <t xml:space="preserve">TÍTULO DE LA COLABORACIÓN </t>
  </si>
  <si>
    <t xml:space="preserve">DESCRIPCIÓN DE LA COLABORACIÓN </t>
  </si>
  <si>
    <t>IMPORTE (€)</t>
  </si>
  <si>
    <t>COSTES LABORALES</t>
  </si>
  <si>
    <t>COLABORACIONES EXTERNAS</t>
  </si>
  <si>
    <t>TOTAL COSTES LABORALES</t>
  </si>
  <si>
    <t>TOTAL COLABORACIONES EXTERNAS</t>
  </si>
  <si>
    <t>DESCRIPCIÓN DEL ACTIVO MATERIAL</t>
  </si>
  <si>
    <t>INVERSION EN ACTIVO MATERIAL</t>
  </si>
  <si>
    <t>TOTAL INVERSION ACTIVO MATERIAL</t>
  </si>
  <si>
    <t>DESCRIPCIÓN DEL GASTO DE VIAJES</t>
  </si>
  <si>
    <t>INVERSION EN ACTIVO INMATERIAL</t>
  </si>
  <si>
    <t>GASTOS DE VIAJE</t>
  </si>
  <si>
    <t>TOTAL INVERSION ACTIVO INMATERIAL</t>
  </si>
  <si>
    <t>TOTAL GASTOS DE VIAJES</t>
  </si>
  <si>
    <t>COSTES INDIRECTOS (15% COSTES LABORALES)</t>
  </si>
  <si>
    <t>INNOVACION DE PRODUCTO O PROCESO</t>
  </si>
  <si>
    <t>INVERSION PRODUCTIVA</t>
  </si>
  <si>
    <t>TIEMPO DEDICADO AL PROYECTO (MESES)</t>
  </si>
  <si>
    <t>DIGITALIZACIÓN DE LA GESTIÓN Y PRESTACIÓN DE SERVICIOS DE LA EMPRESA</t>
  </si>
  <si>
    <t>PROMOCIÓN, LANZAMIENTO Y POSICIONAMIENTO DE PRODUCTO O SERVICIO</t>
  </si>
  <si>
    <t>INTERNACIONALIZACIÓN DE PRODUCTO O SERVICIO</t>
  </si>
  <si>
    <t>PRESUPUESTO DEL PROYECTO DESGLOSADO POR CONCEPTOS</t>
  </si>
  <si>
    <t>DESCRIPCIÓN DEL ACTIVO INMATERIAL</t>
  </si>
  <si>
    <t>NOMBRE ACTIVO</t>
  </si>
  <si>
    <t>% TIEMPO DE TRABAJO DEDICADO/TIEMPO DE JORNADA</t>
  </si>
  <si>
    <t>RESUMEN DE PRESUPUESTO</t>
  </si>
  <si>
    <t>A) COSTES DE PERSONAL</t>
  </si>
  <si>
    <t>B) COLABORACIONES EXTERNAS</t>
  </si>
  <si>
    <t>1. GENERALES</t>
  </si>
  <si>
    <t>INSTRUCCIONES</t>
  </si>
  <si>
    <t>2. TIPO DE GASTO ELEGIBLE EN FUNCION DEL TIPO DE PROYECTO</t>
  </si>
  <si>
    <t>2.1 COSTES DE PERSONAL</t>
  </si>
  <si>
    <t>Los datos hay que introducirlos UNICAMENTE en la hoja "1. DETALLE DE PRESUPUESTO"</t>
  </si>
  <si>
    <t>Máximo mensual por trabajador a tiempo completo de 7.200 €</t>
  </si>
  <si>
    <t>Calcular el coste estableciendo el % del tiempo de dedicación al proyecto.</t>
  </si>
  <si>
    <t>OBSERVACIONES</t>
  </si>
  <si>
    <t xml:space="preserve">No subvencionables los gastos ordinarios de la empresa (contabilidad, asesoría fiscal y laboral), ni los necesarios para adecuación de la empresa a las normas de obligatorio cumplimiento para ejercer su actividad.  </t>
  </si>
  <si>
    <t>NO SE SUBVENCIONARAN colaboraciones externas realizadas por socios de la empresa o sus empleados, ni aquellas que se establezcan con empresas del mismo grupo empresarial, con aquellas que puedan formar parte del accionariado de la beneficiaria o entre los accionistas se encuentren familiares de primer grado (mujer, marido, hijos y hermanos).</t>
  </si>
  <si>
    <t>El importe máximo subvencionable no podrá exceder de 30.000 euros.</t>
  </si>
  <si>
    <t>2.2 COLABORACIONES EXTERNAS</t>
  </si>
  <si>
    <t>2.3 COSTES INDIRECTOS</t>
  </si>
  <si>
    <t xml:space="preserve">El 15% a tipo fijo de los costes de personal subvencionables. </t>
  </si>
  <si>
    <t>No serán subvencionables el mobiliario de oficina, los terrenos, los edificios, la obra civil, vehículos, ni instalaciones técnicas.</t>
  </si>
  <si>
    <t>2.4 COSTES DE INVERSIÓN EN ACTIVOS MATERIALES .</t>
  </si>
  <si>
    <t>Gastos de desplazamientos de la empresa directamente relacionados con el proyecto subvencionable desplazamiento de un representante de la empresa,  (avión, tren o autobús, en clase turista), los gastos de hotel (en régimen de alojamiento de hasta cuatro estrellas y desayuno), seguro de viaje, visados y coste de entrada necesario al evento)</t>
  </si>
  <si>
    <t>En la  hoja "2. RESUMEN DE PRESUPUESTO", se presenta el presupuesto global que hay que trasladar al formulario de solicitud de ayuda. En esta hoja los campos son calculados, no hay que introducir datos</t>
  </si>
  <si>
    <t>La descripcion de los distintos conceptos debe de ser concisa clara y definitoria de la actividad o trabajos a desarrollar con el fin de determinar la elegibilidad del gasto y su adecuada vinculacion al proyecto empresarial</t>
  </si>
  <si>
    <t>Leer atentamente las bases reguladoras y convocatoria con el fin de precisar al maximo posible los gastos pasados y futuros, considerando los plazos de elegibilidad y pago</t>
  </si>
  <si>
    <t>Link BASES REGULADORAS</t>
  </si>
  <si>
    <t>Link CONVOCATORIA</t>
  </si>
  <si>
    <t>DOCUMENTO</t>
  </si>
  <si>
    <t>Insertar tantas filas como sea necesario en cada uno de los conceptos de gasto</t>
  </si>
  <si>
    <t>NOMBRE Y APELLIDOS (1)</t>
  </si>
  <si>
    <t>(1) INDICAR EN EL CASO DE QUE SEA UN TRABAJADOR  POR CUENTA AJENA YA CONTRATADO POR LA EMPRESA. SI NO SE HA CONTRATADO, ESPECIFICAR: "PENDIENTE DE CONTRATAR"</t>
  </si>
  <si>
    <t>IMPORTE IMPUTADO AL PROYECTO (€) (3)</t>
  </si>
  <si>
    <t>(3) INCORPORA EN EL CALCULO EL TOPE MAXIMO DE 7.200 € BRUTOS MENSUALES EN EL CASO DE HABERSE SUPERADO</t>
  </si>
  <si>
    <t>bienes de equipo nuevos vinculados con el proyecto empresarial (maquinaria, equipos de laboratorio y equipos informáticos)</t>
  </si>
  <si>
    <t>IMPORTE BRUTO MENSUAL (€)  (2)</t>
  </si>
  <si>
    <t>Se consideran costes de personal subvencionables los costes brutos del personal dedicado al proyecto objeto de subvención , que tengan un contrato laboral con la empresa beneficiaria diligenciado por la autoridad laboral y unas cotizaciones a la Seguridad Social en el régimen general como trabajador por cuenta ajena. Estos gastos incluyen: los sueldos y salarios fijados en un contrato de trabajo, que tengan relación con las responsabilidades especificadas en la descripción del puesto de trabajo correspondiente; y otros gastos soportados directamente por el beneficiario como cotizaciones sociales, así como otras prestaciones en favor de los trabajadores que sean obligatorias en virtud de ley o convenio, y siempre que no sean recuperables</t>
  </si>
  <si>
    <t>Solo serán subvencionables los gastos del personal que, estando relacionado con el proyecto subvencionado, sean necesarios para su ejecución.</t>
  </si>
  <si>
    <t>Los costes de los viajes, indemnizaciones o dietas no tienen naturaleza de gastos de personal y quedan expresamente excluidos.</t>
  </si>
  <si>
    <t>Gastos de colaboraciones externas directamente relacionadas con el proyecto empresarial. Serán elegibles los costes de contratación de servicios de asesoramiento y apoyo en materia de innovación,  de investigación contractual, de conocimientos y patentes adquiridas u obtenidas por licencia de fuentes externas en condiciones de plena competencia, así como los costes de consultoría y servicios equivalentes destinados de manera exclusiva al proyecto empresarial. En particular, se considerarán subvencionables los servicios de dirección y gestión estratégica de la empresa prestados por expertos externos en el marco del proyecto.</t>
  </si>
  <si>
    <t>Nota: En el caso de detectar alguna contradiccion con lo indicado en este modelo de presupuesto, prevalece lo establecido 1º en Bases reguladoras y 2º en Convocatoria</t>
  </si>
  <si>
    <t>Costes relativos a licencias de software vinculados con el proyecto empresarial.</t>
  </si>
  <si>
    <t xml:space="preserve">2.5 COSTES DE INVERSIONES INMATERIALES </t>
  </si>
  <si>
    <t>Categoría</t>
  </si>
  <si>
    <t>Intensidad máxima</t>
  </si>
  <si>
    <t>Categoría 1. Empresa de Base Tecnológica y/o Innovadora en Tecnología</t>
  </si>
  <si>
    <t>Categoría 2. Empresa con Modelo de Negocio innovador y escalable</t>
  </si>
  <si>
    <t>ANUALIDAD CONSTITUCION EMPRESA</t>
  </si>
  <si>
    <t>Empresa Base Tecnológica</t>
  </si>
  <si>
    <t>Empresa Innovadora en Tecnología</t>
  </si>
  <si>
    <t>Empresa con modelo de negocio innovador y escalable</t>
  </si>
  <si>
    <t>INTENSIDADES</t>
  </si>
  <si>
    <t>SI LA EMPRESA ES SPIN OFF LA INTENSIDAD SE INCREMENTA EN UN 10%.</t>
  </si>
  <si>
    <r>
      <t>Innovación de producto o proceso</t>
    </r>
    <r>
      <rPr>
        <sz val="12"/>
        <color theme="1"/>
        <rFont val="Cambria"/>
        <family val="1"/>
      </rPr>
      <t xml:space="preserve"> </t>
    </r>
  </si>
  <si>
    <t>Proyectos de desarrollo de nuevos productos, procesos o servicios o de mejoras de los ya existentes, incluyendo las pruebas de concepto y prototipado, diseño o rediseño de producto, proceso, envase o embalaje, así como otros proyectos de innovación que tengan un impacto relevante en la cadena de valor de la empresa.</t>
  </si>
  <si>
    <t>Inversión productiva</t>
  </si>
  <si>
    <t>Inversión en activos materiales e inmateriales relacionados con la creación de un nuevo establecimiento, la ampliación de la capacidad de un establecimiento existente, la diversificación de la producción de un establecimiento en productos que anteriormente no se producían en el mismo o una transformación fundamental del proceso global de producción de un establecimiento existente.</t>
  </si>
  <si>
    <t>Digitalización de la gestión y prestación de servicios de la empresa</t>
  </si>
  <si>
    <t>Proyectos de carácter tecnológico, con el objetivo de establecer una clara mejora competitiva, que consistan en la introducción efectiva de tecnologías en la empresa, para su transformación digital, con la finalidad de mejorar los productos/servicios, los procesos o los modelos de negocio.</t>
  </si>
  <si>
    <t>Promoción, lanzamiento y posicionamiento de producto o servicio</t>
  </si>
  <si>
    <t>Proyectos que pueden incluir acciones para comunicar, informar y dar a conocer la existencia de un producto o servicio al mercado al que va dirigido.</t>
  </si>
  <si>
    <t>Internacionalización de producto o servicio</t>
  </si>
  <si>
    <t>Proyectos que incluyen el diagnóstico de posición competitiva de la empresa y de su potencial de internacionalización, así como la elaboración y ejecución de sus planes de marketing internacional para impulsar su introducción y consolidación en los mercados exteriores y la mejora de su competitividad, mediante acciones encaminadas a la apertura de nuevos mercados o la introducción de nuevos productos, incluyendo entre ellas la participación en ferias internacionales y eventos expositivos, acciones de marketing internacional, registro de patentes, marcas e implantaciones en el exterior.</t>
  </si>
  <si>
    <t>TIPOS DE PROYECTOS</t>
  </si>
  <si>
    <t>TIPO DE PROYECTO (ELEGIR EN EL DESPLEGABLE)</t>
  </si>
  <si>
    <t>2.6 GASTOS DE VIAJES</t>
  </si>
  <si>
    <t>IMPORTE COLABORACION EXTERNA (4)</t>
  </si>
  <si>
    <t>(4) IMPORTE TOTAL DE CADA UNA DE LAS COLABORACIONES EXTERNAS VINCULADAS AL PROYECTO</t>
  </si>
  <si>
    <t>(5) IMPORTE DE LA COLABORACION EXTERNA IMPUTADO AL PROYECTO CONSIDERANDO EL LIMITE MAXIMO TOTAL ELEGIBLE DE LA SUMA DE LAS COLABORACIONES EXTERNAS EN 30.000 €</t>
  </si>
  <si>
    <t>IMPORTE COLABORACION EXTERNA IMPUTADO AL PROYECTO(€) (5)</t>
  </si>
  <si>
    <t xml:space="preserve">CALCULO DEL IMPORTE DE LA SUBVENCION: </t>
  </si>
  <si>
    <t>MAXIMO 80.000 € DE SUBVENCION POR BENEFICIARIO</t>
  </si>
  <si>
    <t>CADA BENEFICIARIO PÙEDE PRESENTAR DOS PROYECTOS COMO MAXIMO (CADA UNO EN UNA SOLICITUD)</t>
  </si>
  <si>
    <t>IMPORTE SUBVENCION=%INTENSIDAD x PRESUPUESTO SUBVENCIONABLE</t>
  </si>
  <si>
    <t>NOTA:</t>
  </si>
  <si>
    <r>
      <t xml:space="preserve">NO SE INCLUYEN LOS GASTOS IMPUTADOS A CONCEPTOS QUE </t>
    </r>
    <r>
      <rPr>
        <sz val="11"/>
        <rFont val="Aptos Narrow"/>
        <family val="2"/>
        <scheme val="minor"/>
      </rPr>
      <t>NO SON ELEGIBLES</t>
    </r>
    <r>
      <rPr>
        <sz val="11"/>
        <color theme="1"/>
        <rFont val="Aptos Narrow"/>
        <family val="2"/>
        <scheme val="minor"/>
      </rPr>
      <t xml:space="preserve"> EN FUNCION DEL TIPO DE PROYECTO (CONSULTAR TABLA TIPO DE GASTO ELEGIBLE) Y MAXIMOS POR CONCEPTO</t>
    </r>
  </si>
  <si>
    <t>LOS GASTOS EFECTUADOS Y PAGADOS ANTES DE LA PRESENTACION DE LA SOLICITUD DE SUBVENCION NO PUEDEN EXCEDER DEL 80% DEL PRESUPUESTO</t>
  </si>
  <si>
    <t>(2) LIMITADO A 7.200 € BRUTOS MENSUALES, EN EL CASO DE SUPERARSE SE TOMA 7200 € COMO DATO DE CALCULO</t>
  </si>
  <si>
    <t>D) INVERSION EN ACTIVO MATERIAL</t>
  </si>
  <si>
    <t>E) INVERSION EN ACTIVO INMATERIAL</t>
  </si>
  <si>
    <t>F) GASTOS DE VIAJE</t>
  </si>
  <si>
    <t xml:space="preserve">CHECK LIST DOCUMENTACION A ADJUNTAR A LA SOLICITUD DE SUBVENCION </t>
  </si>
  <si>
    <t>(DOCUMENTO INFORMATIVO, ANTE CUALQUIER DUDA CONSULTAR CON BASES REGULADORAS, CONVOCATORIA Y FORMULARIO SOLICITUD DE AYUDA)</t>
  </si>
  <si>
    <t>CONCEPTO DE GASTO</t>
  </si>
  <si>
    <t>COSTE ELEGIBLE PROPUESTO</t>
  </si>
  <si>
    <t>LA INTENSIDAD (INCLUYENDO SI ES SPIN OFF) NUNCA PUEDE SUPERAR EL EL MAXIMO ESTABLECIDO POR CATEGORIA DE EMPRESA (70% O 50%)</t>
  </si>
  <si>
    <t>TOTAL PRESUPUESTO SUBVENCIONABLE</t>
  </si>
  <si>
    <t>1. OBLIGATORIO: Escritura de constitución y sus modificaciones inscritas en registro mercantil o de cooperativas. </t>
  </si>
  <si>
    <t>2. Acreditación de la representación del firmante de la solicitud, mediante cualquier medio válido en Derecho, cuando actúe como representante, de acuerdo con lo previsto en el artículo 5 de la Ley 39/2015, de 1 de octubre, del Procedimiento Administrativo Común de las Administraciones Públicas, y entre otros, los previstos en el artículo 32.3 del Real Decreto 203/2021, de 30 de marzo. </t>
  </si>
  <si>
    <t>3. En su caso, los solicitantes que no tengan su residencia fiscal en territorio español deberán presentar un certificado de residencia fiscal emitido por las autoridades competentes de su país de residencia. </t>
  </si>
  <si>
    <t>4. Certificado positivo y en vigor de la Seguridad Social. (NOTA: Usted deberá aportar este certificado exclusivamente en el caso de que haya renunciado expresamente a que lo obtenga de oficio el INFO). </t>
  </si>
  <si>
    <t>5. -. Certificado positivo y en vigor de la Agencia Estatal Tributaria. </t>
  </si>
  <si>
    <t>-. Certificado positivo y en vigor de la Agencia Regional Tributaria. </t>
  </si>
  <si>
    <t>(NOTA: usted deberá aportar estos certificados exclusivamente en el caso de que haya renunciado expresamente a que lo obtenga de oficio el INFO) </t>
  </si>
  <si>
    <t>6. Para el caso de que, en la declaración responsable relativa a la condición de PYME, se hubiese declarado que el solicitante es: </t>
  </si>
  <si>
    <t>-. "Empresa Asociada": ANEXO A Empresa Asociada Modelo Declaración de PYME. </t>
  </si>
  <si>
    <t>-. "Empresa Vinculada": ANEXO B Empresa Vinculada Modelo Declaración de PYME </t>
  </si>
  <si>
    <t>(NOTA: ambos modelos son accesibles a través de la página www.institutofomentomurcia.es/infodirecto, en la sección de "Descargas" de este programa de ayuda.) </t>
  </si>
  <si>
    <t>7. OBLIGATORIO: Certificado de situación censal o en el censo de actividades económicas, emitidos por la AEAT (Agencia Estatal de la Administración Tributaria), que no tenga una antigüedad superior a seis meses. </t>
  </si>
  <si>
    <t>8. OBLIGATORIO: Declaración anual del Impuesto de Sociedades correspondiente al ejercicio 2023 presentado en la Agencia Estatal de la Administración Tributaria. Si aún no existe declaración del Impuesto de Sociedades de dicho ejercicio, deberá aportar las cuentas anuales formuladas del ejercicio 2023. </t>
  </si>
  <si>
    <t>Para empresas constituidas en el ejercicio 2024, la entidad solicitante deberá presentar el balance de situación y cuenta de resultados firmadas a fecha de presentación de la solicitud de ayuda. </t>
  </si>
  <si>
    <t>9. OBLIGATORIO: Certificado emitido por la Tesorería de la Seguridad Social, de todas y cada una de las cuentas de cotización del solicitante, relativo a la plantilla media de los trabajadores durante el ejercicio 2023 (desde 1 de enero de 2023 hasta 31 de diciembre de 2023). Para empresas constituidas en 2023, desde la fecha de constitución hasta el 31 de diciembre de 2023. </t>
  </si>
  <si>
    <t>Para empresas constituidas en 2024, desde la fecha de constitución hasta la fecha de presentación de la solicitud de ayuda. </t>
  </si>
  <si>
    <t>NOTA: en el caso de no estar inscrito como empresario deberá acreditarse mediante Certificado de la Tesorería de la Seguridad Social de no estar inscrito como empresario. </t>
  </si>
  <si>
    <t>10. OBLIGATORIO: Memoria técnica del proyecto según modelo normalizado MOD-M-EPTE24 del proyecto, accesible a través de la sección de DESCARGAS de este programa de ayuda. </t>
  </si>
  <si>
    <t>11. OBLIGATORIO: Presupuesto del proyecto según modelo normalizado MOD-P-EPTE24 del proyecto, accesible a través de la sección de DESCARGAS de este programa de ayuda. </t>
  </si>
  <si>
    <t>12. OBLIGATORIO: Relación nominal de trabajadores (RNT) correspondiente al segundo mes anterior a la presentación de la solicitud de ayuda. </t>
  </si>
  <si>
    <t>13. En su caso, propuesta u oferta de plan de trabajo del potencial colaborador externo. Adicionalmente y en el caso de que dicha propuesta u oferta fuera igual o superior a 15.000 euros (IVA excluido), dos ofertas adicionales. </t>
  </si>
  <si>
    <t>14. En su caso, presentación de al menos tres presupuestos comerciales o facturas proforma de las inversiones o gastos a acometer en el proyecto para aquellos proveedores que oferten el suministro de bienes o servicios cuyo importe acumulado, sea igual o superior a 15.000 euros (IVA excluido). </t>
  </si>
  <si>
    <t>15. Con el fin de acreditar el nivel de cumplimiento recogido en la Ley 3/2004, de 29 de diciembre, por la que se establecen medidas de lucha contra la morosidad en las operaciones comerciales y para solicitantes que, de acuerdo con la normativa contable, no puedan presentar cuenta de pérdidas y ganancias abreviada: o bien, certificación emitida por auditor inscrito en el Registro Oficial de Auditores de Cuentas sobre la información en materia de pagos, o bien, en el caso de que no sea posible emitir dicho certificado, "Informe de Procedimientos Acordados" emitido por auditor inscrito en el Registro Oficial de Auditores de Cuentas. </t>
  </si>
  <si>
    <t>16. OBLIGATORIO: A los efectos de acreditar la capacitación del personal participante en el proyecto, acreditación de la formación reglada (grados, master, formación profesional…) así como su currículum vitae. </t>
  </si>
  <si>
    <t>17. En su caso, declaración de proyecto estratégico. </t>
  </si>
  <si>
    <t>18. En su caso y para solicitantes de la categoría 1 (Empresas de base tecnológica y/o innovadora en tecnología), para la acreditación del criterio de valoración 5: </t>
  </si>
  <si>
    <t>-. Contratos para desarrollar actividades de investigación con entidades públicas o privadas. </t>
  </si>
  <si>
    <t>-. Acreditación de que el solicitante es una spin-off o una nueva empresa derivada de un programa oficial de prueba de concepto. </t>
  </si>
  <si>
    <t>-. Acreditación de que el solicitante tiene una patente concedida o solicitada con informe de búsqueda positivo y publicado a nombre de la empresa o socios vinculada con la actividad específica de la empresa. </t>
  </si>
  <si>
    <t>19. En su caso y para solicitantes de la categoría 2 (Empresas con modelo de negocio innovador y escalable), para la acreditación de los criterios de valoración 5 y 6: </t>
  </si>
  <si>
    <t>-. Acreditación de la existencia de inversores privados en el capital de la empresa. </t>
  </si>
  <si>
    <t>-. Certificado de empresa emergente emitido por ENISA. </t>
  </si>
  <si>
    <t>20. En su caso, documentación relativa a RED NATURA 2000 (ANEXO I; ANEXO II o ANEXO III) disponibles en la sección DESCARGAS de este programa de ayuda. </t>
  </si>
  <si>
    <t>21. -. En su caso, certificado de calidad digital de la empresa, según lo establecido en el artículo 8 del Decreto-Ley 5/2022, de 20 de octubre, de dinamización de inversiones empresariales, libertad de mercado y eficiencia pública. </t>
  </si>
  <si>
    <t>-. En su caso, distintivo de igualdad de la Región de Murcia, según lo establecido en el artículo 23 de la Ley 7/2007, de 4 de abril, para la igualdad entre mujeres y hombres, y de protección contra la violencia de género en la Región de Murcia.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</si>
</sst>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3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sz val="10"/>
      <color rgb="FFFF0000"/>
      <name val="Nunito Sans"/>
    </font>
    <font>
      <sz val="10"/>
      <color theme="1"/>
      <name val="Arial"/>
      <family val="2"/>
    </font>
    <font>
      <sz val="20"/>
      <color theme="1"/>
      <name val="Aptos Narrow"/>
      <family val="2"/>
      <scheme val="minor"/>
    </font>
    <font>
      <b/>
      <sz val="24"/>
      <color theme="1"/>
      <name val="Aptos Narrow"/>
      <family val="2"/>
      <scheme val="minor"/>
    </font>
    <font>
      <b/>
      <sz val="18"/>
      <color theme="2" tint="-0.499984740745262"/>
      <name val="Aptos Narrow"/>
      <family val="2"/>
      <scheme val="minor"/>
    </font>
    <font>
      <b/>
      <sz val="18"/>
      <color theme="1"/>
      <name val="Aptos Narrow"/>
      <family val="2"/>
      <scheme val="minor"/>
    </font>
    <font>
      <b/>
      <sz val="20"/>
      <color theme="1"/>
      <name val="Aptos Narrow"/>
      <family val="2"/>
      <scheme val="minor"/>
    </font>
    <font>
      <sz val="16"/>
      <color theme="1"/>
      <name val="Aptos Narrow"/>
      <family val="2"/>
      <scheme val="minor"/>
    </font>
    <font>
      <b/>
      <sz val="26"/>
      <color theme="1"/>
      <name val="Aptos Narrow"/>
      <family val="2"/>
      <scheme val="minor"/>
    </font>
    <font>
      <sz val="10"/>
      <name val="Nunito Sans"/>
    </font>
    <font>
      <b/>
      <sz val="28"/>
      <color theme="1"/>
      <name val="Aptos Narrow"/>
      <family val="2"/>
      <scheme val="minor"/>
    </font>
    <font>
      <sz val="10"/>
      <color theme="1"/>
      <name val="Aptos Narrow"/>
      <family val="2"/>
      <scheme val="minor"/>
    </font>
    <font>
      <b/>
      <sz val="10"/>
      <color theme="1"/>
      <name val="Arial"/>
      <family val="2"/>
    </font>
    <font>
      <b/>
      <sz val="14"/>
      <color theme="1"/>
      <name val="Aptos Narrow"/>
      <family val="2"/>
      <scheme val="minor"/>
    </font>
    <font>
      <b/>
      <sz val="9"/>
      <color theme="1"/>
      <name val="Aptos Narrow"/>
      <family val="2"/>
      <scheme val="minor"/>
    </font>
    <font>
      <b/>
      <sz val="9"/>
      <color theme="1"/>
      <name val="Arial"/>
      <family val="2"/>
    </font>
    <font>
      <sz val="9"/>
      <color theme="1"/>
      <name val="Arial"/>
      <family val="2"/>
    </font>
    <font>
      <sz val="9"/>
      <color theme="1"/>
      <name val="Aptos Narrow"/>
      <family val="2"/>
      <scheme val="minor"/>
    </font>
    <font>
      <sz val="9"/>
      <color theme="1"/>
      <name val="Aptos"/>
      <family val="2"/>
    </font>
    <font>
      <sz val="10"/>
      <name val="Arial"/>
      <family val="2"/>
    </font>
    <font>
      <u/>
      <sz val="11"/>
      <color theme="10"/>
      <name val="Aptos Narrow"/>
      <family val="2"/>
      <scheme val="minor"/>
    </font>
    <font>
      <sz val="12"/>
      <color theme="1"/>
      <name val="Aptos Narrow"/>
      <family val="2"/>
      <scheme val="minor"/>
    </font>
    <font>
      <sz val="10"/>
      <name val="Nunito Sans"/>
      <family val="2"/>
    </font>
    <font>
      <b/>
      <sz val="10"/>
      <name val="Arial"/>
      <family val="2"/>
    </font>
    <font>
      <sz val="12"/>
      <color theme="1"/>
      <name val="Cambria"/>
      <family val="1"/>
    </font>
    <font>
      <sz val="11"/>
      <name val="Aptos Narrow"/>
      <family val="2"/>
      <scheme val="minor"/>
    </font>
    <font>
      <sz val="11"/>
      <name val="Calibri"/>
      <family val="2"/>
    </font>
    <font>
      <b/>
      <sz val="20"/>
      <color theme="2" tint="-0.499984740745262"/>
      <name val="Aptos Narrow"/>
      <family val="2"/>
      <scheme val="minor"/>
    </font>
    <font>
      <sz val="11"/>
      <name val="Nunito Sans"/>
    </font>
    <font>
      <sz val="11"/>
      <color theme="1"/>
      <name val="Nunito Sans"/>
    </font>
    <font>
      <sz val="10"/>
      <color theme="1"/>
      <name val="Nunito Sans"/>
    </font>
    <font>
      <sz val="14"/>
      <color theme="1"/>
      <name val="Nunito Sans"/>
    </font>
    <font>
      <b/>
      <sz val="11"/>
      <color theme="1"/>
      <name val="Nunito Sans"/>
    </font>
    <font>
      <b/>
      <sz val="16"/>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rgb="FFFF0000"/>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auto="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rgb="FFFFFFFF"/>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cellStyleXfs>
  <cellXfs count="217">
    <xf numFmtId="0" fontId="0" fillId="0" borderId="0" xfId="0"/>
    <xf numFmtId="0" fontId="5" fillId="0" borderId="11" xfId="0" applyFont="1" applyBorder="1" applyAlignment="1">
      <alignment horizontal="center" vertical="center" wrapText="1"/>
    </xf>
    <xf numFmtId="0" fontId="0" fillId="2" borderId="0" xfId="0" applyFill="1"/>
    <xf numFmtId="0" fontId="0" fillId="2" borderId="21" xfId="0" applyFill="1" applyBorder="1"/>
    <xf numFmtId="0" fontId="0" fillId="0" borderId="7" xfId="0" applyBorder="1"/>
    <xf numFmtId="0" fontId="0" fillId="0" borderId="8" xfId="0" applyBorder="1"/>
    <xf numFmtId="0" fontId="0" fillId="0" borderId="21" xfId="0" applyBorder="1"/>
    <xf numFmtId="0" fontId="0" fillId="0" borderId="31" xfId="0" applyBorder="1"/>
    <xf numFmtId="0" fontId="17" fillId="2" borderId="20" xfId="0" applyFont="1" applyFill="1" applyBorder="1"/>
    <xf numFmtId="0" fontId="0" fillId="2" borderId="7" xfId="0" applyFill="1" applyBorder="1"/>
    <xf numFmtId="0" fontId="0" fillId="2" borderId="8" xfId="0" applyFill="1" applyBorder="1"/>
    <xf numFmtId="0" fontId="0" fillId="2" borderId="31" xfId="0" applyFill="1" applyBorder="1"/>
    <xf numFmtId="0" fontId="0" fillId="2" borderId="0" xfId="0" applyFill="1" applyAlignment="1">
      <alignment horizontal="left" vertical="center" wrapText="1"/>
    </xf>
    <xf numFmtId="0" fontId="0" fillId="2" borderId="31" xfId="0" applyFill="1" applyBorder="1" applyAlignment="1">
      <alignment horizontal="left" vertical="center" wrapText="1"/>
    </xf>
    <xf numFmtId="0" fontId="0" fillId="2" borderId="5" xfId="0" applyFill="1" applyBorder="1"/>
    <xf numFmtId="0" fontId="19" fillId="2" borderId="43" xfId="0" applyFont="1" applyFill="1" applyBorder="1" applyAlignment="1">
      <alignment horizontal="center" vertical="center" wrapText="1"/>
    </xf>
    <xf numFmtId="0" fontId="21" fillId="2" borderId="15" xfId="0" applyFont="1" applyFill="1" applyBorder="1" applyAlignment="1">
      <alignment horizontal="center" vertical="center"/>
    </xf>
    <xf numFmtId="0" fontId="21" fillId="5" borderId="15" xfId="0" applyFont="1" applyFill="1" applyBorder="1" applyAlignment="1">
      <alignment horizontal="center" vertical="center"/>
    </xf>
    <xf numFmtId="0" fontId="21" fillId="2" borderId="22" xfId="0" applyFont="1" applyFill="1" applyBorder="1" applyAlignment="1">
      <alignment horizontal="center" vertical="center"/>
    </xf>
    <xf numFmtId="0" fontId="21" fillId="5" borderId="22" xfId="0" applyFont="1" applyFill="1" applyBorder="1" applyAlignment="1">
      <alignment horizontal="center" vertical="center"/>
    </xf>
    <xf numFmtId="0" fontId="0" fillId="2" borderId="2" xfId="0" applyFill="1" applyBorder="1"/>
    <xf numFmtId="0" fontId="0" fillId="2" borderId="3" xfId="0" applyFill="1" applyBorder="1"/>
    <xf numFmtId="0" fontId="17" fillId="2" borderId="1" xfId="0" applyFont="1" applyFill="1" applyBorder="1" applyAlignment="1">
      <alignment vertical="center"/>
    </xf>
    <xf numFmtId="0" fontId="18" fillId="2" borderId="46" xfId="0" applyFont="1" applyFill="1" applyBorder="1" applyAlignment="1">
      <alignment horizontal="center" vertical="center"/>
    </xf>
    <xf numFmtId="0" fontId="19" fillId="2" borderId="47"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1" fillId="5" borderId="18" xfId="0" applyFont="1" applyFill="1" applyBorder="1" applyAlignment="1">
      <alignment horizontal="center" vertical="center"/>
    </xf>
    <xf numFmtId="0" fontId="22" fillId="2" borderId="12" xfId="0" applyFont="1" applyFill="1" applyBorder="1" applyAlignment="1">
      <alignment horizontal="center" vertical="center" wrapText="1"/>
    </xf>
    <xf numFmtId="0" fontId="21" fillId="2" borderId="18" xfId="0" applyFont="1" applyFill="1" applyBorder="1" applyAlignment="1">
      <alignment horizontal="center" vertical="center"/>
    </xf>
    <xf numFmtId="0" fontId="20" fillId="2" borderId="32" xfId="0" applyFont="1" applyFill="1" applyBorder="1" applyAlignment="1">
      <alignment horizontal="center" vertical="center" wrapText="1"/>
    </xf>
    <xf numFmtId="0" fontId="21" fillId="2" borderId="41" xfId="0" applyFont="1" applyFill="1" applyBorder="1" applyAlignment="1">
      <alignment horizontal="center" vertical="center"/>
    </xf>
    <xf numFmtId="0" fontId="2" fillId="2" borderId="21" xfId="0" applyFont="1" applyFill="1" applyBorder="1"/>
    <xf numFmtId="0" fontId="0" fillId="2" borderId="6" xfId="0" applyFill="1" applyBorder="1" applyAlignment="1">
      <alignment horizontal="left" vertical="center" wrapText="1"/>
    </xf>
    <xf numFmtId="0" fontId="0" fillId="2" borderId="33" xfId="0" applyFill="1" applyBorder="1" applyAlignment="1">
      <alignment horizontal="left" vertical="center" wrapText="1"/>
    </xf>
    <xf numFmtId="0" fontId="13" fillId="8" borderId="15" xfId="0" applyFont="1" applyFill="1" applyBorder="1" applyAlignment="1" applyProtection="1">
      <alignment vertical="center" wrapText="1"/>
      <protection locked="0"/>
    </xf>
    <xf numFmtId="0" fontId="5" fillId="0" borderId="0" xfId="0" applyFont="1" applyAlignment="1">
      <alignment horizontal="justify" vertical="center"/>
    </xf>
    <xf numFmtId="0" fontId="3" fillId="2" borderId="0" xfId="0" applyFont="1" applyFill="1" applyAlignment="1" applyProtection="1">
      <alignment vertical="center" wrapText="1"/>
      <protection locked="0"/>
    </xf>
    <xf numFmtId="0" fontId="4" fillId="8" borderId="12" xfId="0" applyFont="1" applyFill="1" applyBorder="1" applyAlignment="1" applyProtection="1">
      <alignment vertical="center" wrapText="1"/>
      <protection locked="0"/>
    </xf>
    <xf numFmtId="0" fontId="24" fillId="2" borderId="21" xfId="3" applyFill="1" applyBorder="1" applyAlignment="1">
      <alignment horizontal="left" vertical="center" wrapText="1"/>
    </xf>
    <xf numFmtId="0" fontId="16" fillId="0" borderId="3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vertical="center" wrapText="1"/>
    </xf>
    <xf numFmtId="9" fontId="5" fillId="0" borderId="33" xfId="0" applyNumberFormat="1" applyFont="1" applyBorder="1" applyAlignment="1">
      <alignment horizontal="center" vertical="center" wrapText="1"/>
    </xf>
    <xf numFmtId="0" fontId="27" fillId="0" borderId="15" xfId="0" applyFont="1" applyBorder="1" applyAlignment="1">
      <alignment horizontal="center" vertical="center" wrapText="1"/>
    </xf>
    <xf numFmtId="9" fontId="23" fillId="0" borderId="15"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6" fillId="8" borderId="12" xfId="0" applyFont="1" applyFill="1" applyBorder="1" applyAlignment="1" applyProtection="1">
      <alignment horizontal="center" vertical="center" wrapText="1"/>
      <protection locked="0"/>
    </xf>
    <xf numFmtId="44" fontId="13" fillId="8" borderId="15" xfId="2" applyFont="1" applyFill="1" applyBorder="1" applyAlignment="1" applyProtection="1">
      <alignment vertical="center" wrapText="1"/>
      <protection locked="0"/>
    </xf>
    <xf numFmtId="44" fontId="3" fillId="8" borderId="18" xfId="2" applyFont="1" applyFill="1" applyBorder="1" applyAlignment="1" applyProtection="1">
      <alignment vertical="center" wrapText="1"/>
      <protection locked="0"/>
    </xf>
    <xf numFmtId="0" fontId="13" fillId="8" borderId="12" xfId="0" applyFont="1" applyFill="1" applyBorder="1" applyAlignment="1" applyProtection="1">
      <alignment vertical="center" wrapText="1"/>
      <protection locked="0"/>
    </xf>
    <xf numFmtId="44" fontId="30" fillId="8" borderId="18" xfId="2" applyFont="1" applyFill="1" applyBorder="1" applyAlignment="1" applyProtection="1">
      <alignment vertical="center" wrapText="1"/>
      <protection locked="0"/>
    </xf>
    <xf numFmtId="0" fontId="26" fillId="8" borderId="13" xfId="0" applyFont="1" applyFill="1" applyBorder="1" applyAlignment="1" applyProtection="1">
      <alignment horizontal="center" vertical="center" wrapText="1"/>
      <protection locked="0"/>
    </xf>
    <xf numFmtId="0" fontId="13" fillId="8" borderId="16" xfId="0" applyFont="1" applyFill="1" applyBorder="1" applyAlignment="1" applyProtection="1">
      <alignment vertical="center" wrapText="1"/>
      <protection locked="0"/>
    </xf>
    <xf numFmtId="44" fontId="13" fillId="8" borderId="16" xfId="2" applyFont="1" applyFill="1" applyBorder="1" applyAlignment="1" applyProtection="1">
      <alignment vertical="center" wrapText="1"/>
      <protection locked="0"/>
    </xf>
    <xf numFmtId="0" fontId="7" fillId="2" borderId="0" xfId="0" applyFont="1" applyFill="1" applyAlignment="1" applyProtection="1">
      <alignment horizontal="center" vertical="center"/>
      <protection hidden="1"/>
    </xf>
    <xf numFmtId="0" fontId="0" fillId="2" borderId="0" xfId="0" applyFill="1" applyProtection="1">
      <protection hidden="1"/>
    </xf>
    <xf numFmtId="0" fontId="0" fillId="0" borderId="0" xfId="0" applyProtection="1">
      <protection hidden="1"/>
    </xf>
    <xf numFmtId="0" fontId="8" fillId="2" borderId="0" xfId="0" applyFont="1" applyFill="1" applyAlignment="1" applyProtection="1">
      <alignment horizontal="center" vertical="center"/>
      <protection hidden="1"/>
    </xf>
    <xf numFmtId="0" fontId="32" fillId="4" borderId="12" xfId="0" applyFont="1" applyFill="1" applyBorder="1" applyAlignment="1" applyProtection="1">
      <alignment horizontal="center" vertical="center" wrapText="1"/>
      <protection hidden="1"/>
    </xf>
    <xf numFmtId="0" fontId="32" fillId="4" borderId="29" xfId="0" applyFont="1" applyFill="1" applyBorder="1" applyAlignment="1" applyProtection="1">
      <alignment horizontal="center" vertical="center" wrapText="1"/>
      <protection hidden="1"/>
    </xf>
    <xf numFmtId="0" fontId="32" fillId="4" borderId="15" xfId="0" applyFont="1" applyFill="1" applyBorder="1" applyAlignment="1" applyProtection="1">
      <alignment horizontal="center" vertical="center" wrapText="1"/>
      <protection hidden="1"/>
    </xf>
    <xf numFmtId="0" fontId="32" fillId="4" borderId="18" xfId="0" applyFont="1" applyFill="1" applyBorder="1" applyAlignment="1" applyProtection="1">
      <alignment horizontal="center" vertical="center" wrapText="1"/>
      <protection hidden="1"/>
    </xf>
    <xf numFmtId="0" fontId="32" fillId="4" borderId="45"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0" fillId="7" borderId="21" xfId="0" applyFill="1" applyBorder="1" applyProtection="1">
      <protection hidden="1"/>
    </xf>
    <xf numFmtId="0" fontId="0" fillId="7" borderId="0" xfId="0" applyFill="1" applyProtection="1">
      <protection hidden="1"/>
    </xf>
    <xf numFmtId="0" fontId="32" fillId="4" borderId="11" xfId="0" applyFont="1" applyFill="1" applyBorder="1" applyAlignment="1" applyProtection="1">
      <alignment horizontal="center" vertical="center" wrapText="1"/>
      <protection hidden="1"/>
    </xf>
    <xf numFmtId="0" fontId="32" fillId="4" borderId="14" xfId="0" applyFont="1" applyFill="1" applyBorder="1" applyAlignment="1" applyProtection="1">
      <alignment horizontal="center" vertical="center" wrapText="1"/>
      <protection hidden="1"/>
    </xf>
    <xf numFmtId="0" fontId="32" fillId="4" borderId="17" xfId="0" applyFont="1" applyFill="1" applyBorder="1" applyAlignment="1" applyProtection="1">
      <alignment horizontal="center" vertical="center" wrapText="1"/>
      <protection hidden="1"/>
    </xf>
    <xf numFmtId="0" fontId="32" fillId="4" borderId="33" xfId="0" applyFont="1" applyFill="1" applyBorder="1" applyAlignment="1" applyProtection="1">
      <alignment horizontal="center" vertical="center" wrapText="1"/>
      <protection hidden="1"/>
    </xf>
    <xf numFmtId="0" fontId="32" fillId="4" borderId="23" xfId="0" applyFont="1" applyFill="1" applyBorder="1" applyAlignment="1" applyProtection="1">
      <alignment horizontal="center" vertical="center" wrapText="1"/>
      <protection hidden="1"/>
    </xf>
    <xf numFmtId="0" fontId="32" fillId="4" borderId="21" xfId="0" applyFont="1" applyFill="1" applyBorder="1" applyAlignment="1" applyProtection="1">
      <alignment horizontal="center" vertical="center" wrapText="1"/>
      <protection hidden="1"/>
    </xf>
    <xf numFmtId="0" fontId="32" fillId="4" borderId="4" xfId="0" applyFont="1" applyFill="1" applyBorder="1" applyAlignment="1" applyProtection="1">
      <alignment horizontal="center" vertical="center" wrapText="1"/>
      <protection hidden="1"/>
    </xf>
    <xf numFmtId="0" fontId="2" fillId="2" borderId="0" xfId="0" applyFont="1" applyFill="1" applyAlignment="1" applyProtection="1">
      <alignment vertical="center"/>
      <protection hidden="1"/>
    </xf>
    <xf numFmtId="0" fontId="0" fillId="0" borderId="42" xfId="0" applyBorder="1" applyAlignment="1">
      <alignment horizontal="center"/>
    </xf>
    <xf numFmtId="0" fontId="27" fillId="0" borderId="52"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wrapText="1"/>
    </xf>
    <xf numFmtId="0" fontId="27" fillId="0" borderId="12" xfId="0" applyFont="1" applyBorder="1" applyAlignment="1">
      <alignment vertical="center"/>
    </xf>
    <xf numFmtId="9" fontId="23" fillId="0" borderId="18" xfId="0" applyNumberFormat="1" applyFont="1" applyBorder="1" applyAlignment="1">
      <alignment horizontal="center" vertical="center" wrapText="1"/>
    </xf>
    <xf numFmtId="0" fontId="27" fillId="0" borderId="12" xfId="0" applyFont="1" applyBorder="1" applyAlignment="1">
      <alignment vertical="center" wrapText="1"/>
    </xf>
    <xf numFmtId="0" fontId="0" fillId="0" borderId="29" xfId="0" applyBorder="1" applyAlignment="1" applyProtection="1">
      <alignment horizontal="center"/>
      <protection hidden="1"/>
    </xf>
    <xf numFmtId="0" fontId="0" fillId="2" borderId="34" xfId="0" applyFill="1" applyBorder="1" applyAlignment="1" applyProtection="1">
      <alignment horizontal="center"/>
      <protection hidden="1"/>
    </xf>
    <xf numFmtId="44" fontId="1" fillId="3" borderId="9" xfId="2" applyFont="1" applyFill="1" applyBorder="1" applyProtection="1">
      <protection hidden="1"/>
    </xf>
    <xf numFmtId="44" fontId="1" fillId="3" borderId="10" xfId="2" applyFont="1" applyFill="1" applyBorder="1" applyProtection="1">
      <protection hidden="1"/>
    </xf>
    <xf numFmtId="44" fontId="1" fillId="3" borderId="10" xfId="2" applyFont="1" applyFill="1" applyBorder="1" applyAlignment="1" applyProtection="1">
      <alignment vertical="center"/>
      <protection hidden="1"/>
    </xf>
    <xf numFmtId="44" fontId="1" fillId="3" borderId="49" xfId="2" applyFont="1" applyFill="1" applyBorder="1" applyAlignment="1" applyProtection="1">
      <alignment vertical="center"/>
      <protection hidden="1"/>
    </xf>
    <xf numFmtId="44" fontId="0" fillId="3" borderId="34" xfId="0" applyNumberFormat="1" applyFill="1" applyBorder="1" applyProtection="1">
      <protection hidden="1"/>
    </xf>
    <xf numFmtId="0" fontId="2" fillId="2" borderId="0" xfId="0" applyFont="1" applyFill="1" applyProtection="1">
      <protection hidden="1"/>
    </xf>
    <xf numFmtId="0" fontId="2" fillId="0" borderId="21" xfId="0" applyFont="1" applyBorder="1"/>
    <xf numFmtId="0" fontId="21" fillId="0" borderId="15" xfId="0" applyFont="1" applyBorder="1" applyAlignment="1">
      <alignment vertical="center"/>
    </xf>
    <xf numFmtId="0" fontId="9" fillId="0" borderId="20" xfId="0" applyFont="1" applyBorder="1" applyAlignment="1">
      <alignment horizontal="center" vertical="center" wrapText="1"/>
    </xf>
    <xf numFmtId="0" fontId="25" fillId="7" borderId="21" xfId="0" applyFont="1" applyFill="1" applyBorder="1" applyAlignment="1">
      <alignment horizontal="center" vertical="center" wrapText="1"/>
    </xf>
    <xf numFmtId="44" fontId="13" fillId="8" borderId="15" xfId="2" applyFont="1" applyFill="1" applyBorder="1" applyAlignment="1" applyProtection="1">
      <alignment horizontal="center" vertical="center" wrapText="1"/>
      <protection locked="0"/>
    </xf>
    <xf numFmtId="0" fontId="34" fillId="8" borderId="12" xfId="0" applyFont="1" applyFill="1" applyBorder="1" applyAlignment="1" applyProtection="1">
      <alignment vertical="center" wrapText="1"/>
      <protection locked="0"/>
    </xf>
    <xf numFmtId="0" fontId="34" fillId="8" borderId="29" xfId="0" applyFont="1" applyFill="1" applyBorder="1" applyAlignment="1" applyProtection="1">
      <alignment vertical="center" wrapText="1"/>
      <protection locked="0"/>
    </xf>
    <xf numFmtId="0" fontId="34" fillId="8" borderId="15" xfId="0" applyFont="1" applyFill="1" applyBorder="1" applyAlignment="1" applyProtection="1">
      <alignment horizontal="center" vertical="center" wrapText="1"/>
      <protection locked="0"/>
    </xf>
    <xf numFmtId="43" fontId="34" fillId="8" borderId="15" xfId="1" applyFont="1" applyFill="1" applyBorder="1" applyAlignment="1" applyProtection="1">
      <alignment horizontal="center" vertical="center" wrapText="1"/>
      <protection locked="0"/>
    </xf>
    <xf numFmtId="0" fontId="34" fillId="8" borderId="32" xfId="0" applyFont="1" applyFill="1" applyBorder="1" applyAlignment="1" applyProtection="1">
      <alignment vertical="center" wrapText="1"/>
      <protection locked="0"/>
    </xf>
    <xf numFmtId="0" fontId="34" fillId="8" borderId="37" xfId="0" applyFont="1" applyFill="1" applyBorder="1" applyAlignment="1" applyProtection="1">
      <alignment vertical="center" wrapText="1"/>
      <protection locked="0"/>
    </xf>
    <xf numFmtId="0" fontId="34" fillId="8" borderId="22" xfId="0" applyFont="1" applyFill="1" applyBorder="1" applyAlignment="1" applyProtection="1">
      <alignment horizontal="center" vertical="center" wrapText="1"/>
      <protection locked="0"/>
    </xf>
    <xf numFmtId="43" fontId="34" fillId="8" borderId="22" xfId="1" applyFont="1" applyFill="1" applyBorder="1" applyAlignment="1" applyProtection="1">
      <alignment horizontal="center" vertical="center" wrapText="1"/>
      <protection locked="0"/>
    </xf>
    <xf numFmtId="44" fontId="34" fillId="3" borderId="18" xfId="2" applyFont="1" applyFill="1" applyBorder="1" applyAlignment="1" applyProtection="1">
      <alignment vertical="center" wrapText="1"/>
      <protection hidden="1"/>
    </xf>
    <xf numFmtId="43" fontId="34" fillId="3" borderId="0" xfId="1" applyFont="1" applyFill="1" applyBorder="1" applyAlignment="1" applyProtection="1">
      <alignment vertical="center" wrapText="1"/>
      <protection hidden="1"/>
    </xf>
    <xf numFmtId="44" fontId="34" fillId="3" borderId="41" xfId="2" applyFont="1" applyFill="1" applyBorder="1" applyAlignment="1" applyProtection="1">
      <alignment vertical="center" wrapText="1"/>
      <protection hidden="1"/>
    </xf>
    <xf numFmtId="0" fontId="33" fillId="3" borderId="38" xfId="0" applyFont="1" applyFill="1" applyBorder="1" applyAlignment="1" applyProtection="1">
      <alignment vertical="center" wrapText="1"/>
      <protection hidden="1"/>
    </xf>
    <xf numFmtId="0" fontId="33" fillId="3" borderId="48" xfId="0" applyFont="1" applyFill="1" applyBorder="1" applyAlignment="1" applyProtection="1">
      <alignment vertical="center" wrapText="1"/>
      <protection hidden="1"/>
    </xf>
    <xf numFmtId="44" fontId="33" fillId="3" borderId="39" xfId="2" applyFont="1" applyFill="1" applyBorder="1" applyAlignment="1" applyProtection="1">
      <alignment vertical="center" wrapText="1"/>
      <protection hidden="1"/>
    </xf>
    <xf numFmtId="0" fontId="35" fillId="3" borderId="3" xfId="0" applyFont="1" applyFill="1" applyBorder="1" applyAlignment="1" applyProtection="1">
      <alignment vertical="center" wrapText="1"/>
      <protection hidden="1"/>
    </xf>
    <xf numFmtId="0" fontId="36" fillId="3" borderId="1" xfId="0" applyFont="1" applyFill="1" applyBorder="1" applyAlignment="1" applyProtection="1">
      <alignment vertical="center" wrapText="1"/>
      <protection hidden="1"/>
    </xf>
    <xf numFmtId="0" fontId="36" fillId="3" borderId="2" xfId="0" applyFont="1" applyFill="1" applyBorder="1" applyAlignment="1" applyProtection="1">
      <alignment vertical="center" wrapText="1"/>
      <protection hidden="1"/>
    </xf>
    <xf numFmtId="0" fontId="33" fillId="3" borderId="43" xfId="0" applyFont="1" applyFill="1" applyBorder="1" applyAlignment="1" applyProtection="1">
      <alignment vertical="center" wrapText="1"/>
      <protection hidden="1"/>
    </xf>
    <xf numFmtId="44" fontId="33" fillId="3" borderId="43" xfId="2" applyFont="1" applyFill="1" applyBorder="1" applyAlignment="1" applyProtection="1">
      <alignment vertical="center" wrapText="1"/>
      <protection hidden="1"/>
    </xf>
    <xf numFmtId="0" fontId="33" fillId="3" borderId="3" xfId="0" applyFont="1" applyFill="1" applyBorder="1" applyAlignment="1" applyProtection="1">
      <alignment vertical="center" wrapText="1"/>
      <protection hidden="1"/>
    </xf>
    <xf numFmtId="43" fontId="34" fillId="8" borderId="12" xfId="1" applyFont="1" applyFill="1" applyBorder="1" applyAlignment="1" applyProtection="1">
      <alignment vertical="center" wrapText="1"/>
      <protection locked="0"/>
    </xf>
    <xf numFmtId="43" fontId="34" fillId="8" borderId="15" xfId="1" applyFont="1" applyFill="1" applyBorder="1" applyAlignment="1" applyProtection="1">
      <alignment vertical="center" wrapText="1"/>
      <protection locked="0"/>
    </xf>
    <xf numFmtId="44" fontId="34" fillId="8" borderId="18" xfId="2" applyFont="1" applyFill="1" applyBorder="1" applyAlignment="1" applyProtection="1">
      <alignment vertical="center" wrapText="1"/>
      <protection locked="0"/>
    </xf>
    <xf numFmtId="0" fontId="34" fillId="2" borderId="0" xfId="0" applyFont="1" applyFill="1" applyAlignment="1" applyProtection="1">
      <alignment vertical="center" wrapText="1"/>
      <protection locked="0"/>
    </xf>
    <xf numFmtId="43" fontId="34" fillId="8" borderId="13" xfId="1" applyFont="1" applyFill="1" applyBorder="1" applyAlignment="1" applyProtection="1">
      <alignment vertical="center" wrapText="1"/>
      <protection locked="0"/>
    </xf>
    <xf numFmtId="43" fontId="34" fillId="8" borderId="16" xfId="1" applyFont="1" applyFill="1" applyBorder="1" applyAlignment="1" applyProtection="1">
      <alignment vertical="center" wrapText="1"/>
      <protection locked="0"/>
    </xf>
    <xf numFmtId="44" fontId="34" fillId="8" borderId="19" xfId="2" applyFont="1" applyFill="1" applyBorder="1" applyAlignment="1" applyProtection="1">
      <alignment vertical="center" wrapText="1"/>
      <protection locked="0"/>
    </xf>
    <xf numFmtId="0" fontId="33" fillId="3" borderId="2" xfId="0" applyFont="1" applyFill="1" applyBorder="1" applyAlignment="1" applyProtection="1">
      <alignment vertical="center" wrapText="1"/>
      <protection hidden="1"/>
    </xf>
    <xf numFmtId="0" fontId="33" fillId="3" borderId="13" xfId="0" applyFont="1" applyFill="1" applyBorder="1" applyAlignment="1" applyProtection="1">
      <alignment vertical="center" wrapText="1"/>
      <protection hidden="1"/>
    </xf>
    <xf numFmtId="44" fontId="33" fillId="3" borderId="19" xfId="2" applyFont="1" applyFill="1" applyBorder="1" applyAlignment="1" applyProtection="1">
      <alignment vertical="center" wrapText="1"/>
      <protection hidden="1"/>
    </xf>
    <xf numFmtId="0" fontId="33" fillId="0" borderId="3" xfId="0" applyFont="1" applyBorder="1" applyAlignment="1" applyProtection="1">
      <alignment vertical="center" wrapText="1"/>
      <protection hidden="1"/>
    </xf>
    <xf numFmtId="0" fontId="34" fillId="3" borderId="0" xfId="0" applyFont="1" applyFill="1" applyAlignment="1" applyProtection="1">
      <alignment vertical="center" wrapText="1"/>
      <protection hidden="1"/>
    </xf>
    <xf numFmtId="0" fontId="33" fillId="3" borderId="51" xfId="0" applyFont="1" applyFill="1" applyBorder="1" applyAlignment="1" applyProtection="1">
      <alignment vertical="center" wrapText="1"/>
      <protection hidden="1"/>
    </xf>
    <xf numFmtId="0" fontId="33" fillId="3" borderId="44" xfId="0" applyFont="1" applyFill="1" applyBorder="1" applyAlignment="1" applyProtection="1">
      <alignment vertical="center" wrapText="1"/>
      <protection hidden="1"/>
    </xf>
    <xf numFmtId="44" fontId="33" fillId="3" borderId="50" xfId="2" applyFont="1" applyFill="1" applyBorder="1" applyAlignment="1" applyProtection="1">
      <alignment vertical="center" wrapText="1"/>
      <protection hidden="1"/>
    </xf>
    <xf numFmtId="0" fontId="33" fillId="3" borderId="6" xfId="0" applyFont="1" applyFill="1" applyBorder="1" applyAlignment="1" applyProtection="1">
      <alignment vertical="center" wrapText="1"/>
      <protection hidden="1"/>
    </xf>
    <xf numFmtId="0" fontId="33" fillId="3" borderId="33" xfId="0" applyFont="1" applyFill="1" applyBorder="1" applyAlignment="1" applyProtection="1">
      <alignment vertical="center" wrapText="1"/>
      <protection hidden="1"/>
    </xf>
    <xf numFmtId="44" fontId="33" fillId="3" borderId="45" xfId="2" applyFont="1" applyFill="1" applyBorder="1" applyAlignment="1" applyProtection="1">
      <alignment vertical="center" wrapText="1"/>
      <protection hidden="1"/>
    </xf>
    <xf numFmtId="0" fontId="33" fillId="2" borderId="3" xfId="0" applyFont="1" applyFill="1" applyBorder="1" applyAlignment="1" applyProtection="1">
      <alignment vertical="center" wrapText="1"/>
      <protection hidden="1"/>
    </xf>
    <xf numFmtId="0" fontId="13" fillId="8" borderId="11" xfId="0" applyFont="1" applyFill="1" applyBorder="1" applyAlignment="1" applyProtection="1">
      <alignment vertical="center" wrapText="1"/>
      <protection locked="0"/>
    </xf>
    <xf numFmtId="0" fontId="13" fillId="8" borderId="14" xfId="0" applyFont="1" applyFill="1" applyBorder="1" applyAlignment="1" applyProtection="1">
      <alignment vertical="center" wrapText="1"/>
      <protection locked="0"/>
    </xf>
    <xf numFmtId="44" fontId="30" fillId="8" borderId="17" xfId="2" applyFont="1" applyFill="1" applyBorder="1" applyAlignment="1" applyProtection="1">
      <alignment vertical="center" wrapText="1"/>
      <protection locked="0"/>
    </xf>
    <xf numFmtId="0" fontId="30" fillId="2" borderId="0" xfId="0" applyFont="1" applyFill="1" applyAlignment="1" applyProtection="1">
      <alignment vertical="center" wrapText="1"/>
      <protection locked="0"/>
    </xf>
    <xf numFmtId="0" fontId="13" fillId="8" borderId="13" xfId="0" applyFont="1" applyFill="1" applyBorder="1" applyAlignment="1" applyProtection="1">
      <alignment vertical="center" wrapText="1"/>
      <protection locked="0"/>
    </xf>
    <xf numFmtId="44" fontId="30" fillId="8" borderId="19" xfId="2" applyFont="1" applyFill="1" applyBorder="1" applyAlignment="1" applyProtection="1">
      <alignment vertical="center" wrapText="1"/>
      <protection locked="0"/>
    </xf>
    <xf numFmtId="0" fontId="37" fillId="0" borderId="11" xfId="0" applyFont="1" applyBorder="1" applyAlignment="1" applyProtection="1">
      <alignment vertical="center"/>
      <protection hidden="1"/>
    </xf>
    <xf numFmtId="0" fontId="37" fillId="0" borderId="12" xfId="0" applyFont="1" applyBorder="1" applyAlignment="1" applyProtection="1">
      <alignment vertical="center"/>
      <protection hidden="1"/>
    </xf>
    <xf numFmtId="0" fontId="14" fillId="0" borderId="0" xfId="0" applyFont="1" applyAlignment="1">
      <alignment horizontal="center" vertical="center"/>
    </xf>
    <xf numFmtId="0" fontId="0" fillId="2" borderId="21" xfId="0" applyFill="1" applyBorder="1" applyAlignment="1">
      <alignment horizontal="left" vertical="center"/>
    </xf>
    <xf numFmtId="0" fontId="0" fillId="2" borderId="0" xfId="0" applyFill="1" applyAlignment="1">
      <alignment horizontal="left" vertical="center"/>
    </xf>
    <xf numFmtId="0" fontId="0" fillId="2" borderId="31" xfId="0" applyFill="1" applyBorder="1" applyAlignment="1">
      <alignment horizontal="left" vertical="center"/>
    </xf>
    <xf numFmtId="0" fontId="0" fillId="2" borderId="21" xfId="0" applyFill="1" applyBorder="1" applyAlignment="1">
      <alignment horizontal="left" vertical="center" wrapText="1"/>
    </xf>
    <xf numFmtId="0" fontId="0" fillId="2" borderId="0" xfId="0" applyFill="1" applyAlignment="1">
      <alignment horizontal="left" vertical="center" wrapText="1"/>
    </xf>
    <xf numFmtId="0" fontId="0" fillId="2" borderId="31" xfId="0" applyFill="1" applyBorder="1" applyAlignment="1">
      <alignment horizontal="left" vertical="center" wrapText="1"/>
    </xf>
    <xf numFmtId="0" fontId="0" fillId="6" borderId="0" xfId="0" applyFill="1" applyAlignment="1">
      <alignment horizont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33" xfId="0" applyFill="1" applyBorder="1" applyAlignment="1">
      <alignment horizontal="left" vertical="center" wrapText="1"/>
    </xf>
    <xf numFmtId="0" fontId="0" fillId="2" borderId="21" xfId="0" applyFill="1" applyBorder="1" applyAlignment="1">
      <alignment horizontal="left" wrapText="1"/>
    </xf>
    <xf numFmtId="0" fontId="0" fillId="2" borderId="0" xfId="0" applyFill="1" applyAlignment="1">
      <alignment horizontal="left" wrapText="1"/>
    </xf>
    <xf numFmtId="0" fontId="0" fillId="2" borderId="31" xfId="0" applyFill="1" applyBorder="1" applyAlignment="1">
      <alignment horizontal="left" wrapText="1"/>
    </xf>
    <xf numFmtId="0" fontId="10" fillId="0" borderId="27" xfId="0" applyFont="1" applyBorder="1" applyAlignment="1" applyProtection="1">
      <alignment horizontal="left" vertical="center"/>
      <protection hidden="1"/>
    </xf>
    <xf numFmtId="0" fontId="10" fillId="0" borderId="29" xfId="0" applyFont="1" applyBorder="1" applyAlignment="1" applyProtection="1">
      <alignment horizontal="left" vertical="center"/>
      <protection hidden="1"/>
    </xf>
    <xf numFmtId="0" fontId="0" fillId="2" borderId="7" xfId="0" applyFill="1" applyBorder="1" applyAlignment="1" applyProtection="1">
      <alignment horizontal="left" vertical="center"/>
      <protection hidden="1"/>
    </xf>
    <xf numFmtId="0" fontId="31" fillId="0" borderId="1" xfId="0" applyFont="1" applyBorder="1" applyAlignment="1" applyProtection="1">
      <alignment horizontal="center" vertical="center"/>
      <protection hidden="1"/>
    </xf>
    <xf numFmtId="0" fontId="31" fillId="0" borderId="2" xfId="0" applyFont="1" applyBorder="1" applyAlignment="1" applyProtection="1">
      <alignment horizontal="center" vertical="center"/>
      <protection hidden="1"/>
    </xf>
    <xf numFmtId="0" fontId="31" fillId="0" borderId="7" xfId="0" applyFont="1" applyBorder="1" applyAlignment="1" applyProtection="1">
      <alignment horizontal="center" vertical="center"/>
      <protection hidden="1"/>
    </xf>
    <xf numFmtId="0" fontId="31" fillId="0" borderId="8" xfId="0" applyFont="1" applyBorder="1" applyAlignment="1" applyProtection="1">
      <alignment horizontal="center" vertical="center"/>
      <protection hidden="1"/>
    </xf>
    <xf numFmtId="0" fontId="6" fillId="8" borderId="15"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protection hidden="1"/>
    </xf>
    <xf numFmtId="0" fontId="31" fillId="0" borderId="3" xfId="0" applyFont="1" applyBorder="1" applyAlignment="1" applyProtection="1">
      <alignment horizontal="center" vertical="center"/>
      <protection hidden="1"/>
    </xf>
    <xf numFmtId="0" fontId="31" fillId="0" borderId="11" xfId="0" applyFont="1" applyBorder="1" applyAlignment="1" applyProtection="1">
      <alignment horizontal="center" vertical="center"/>
      <protection hidden="1"/>
    </xf>
    <xf numFmtId="0" fontId="31" fillId="0" borderId="26" xfId="0" applyFont="1" applyBorder="1" applyAlignment="1" applyProtection="1">
      <alignment horizontal="center" vertical="center"/>
      <protection hidden="1"/>
    </xf>
    <xf numFmtId="0" fontId="31" fillId="0" borderId="14" xfId="0" applyFont="1" applyBorder="1" applyAlignment="1" applyProtection="1">
      <alignment horizontal="center" vertical="center"/>
      <protection hidden="1"/>
    </xf>
    <xf numFmtId="0" fontId="31" fillId="0" borderId="17" xfId="0" applyFont="1" applyBorder="1" applyAlignment="1" applyProtection="1">
      <alignment horizontal="center" vertical="center"/>
      <protection hidden="1"/>
    </xf>
    <xf numFmtId="0" fontId="6" fillId="8" borderId="15"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hidden="1"/>
    </xf>
    <xf numFmtId="0" fontId="0" fillId="2" borderId="25" xfId="0" applyFill="1" applyBorder="1" applyAlignment="1" applyProtection="1">
      <alignment horizontal="left" vertical="center"/>
      <protection hidden="1"/>
    </xf>
    <xf numFmtId="0" fontId="0" fillId="2" borderId="30" xfId="0" applyFill="1" applyBorder="1" applyAlignment="1" applyProtection="1">
      <alignment horizontal="left" vertical="center"/>
      <protection hidden="1"/>
    </xf>
    <xf numFmtId="0" fontId="0" fillId="2" borderId="24" xfId="0" applyFill="1" applyBorder="1" applyAlignment="1" applyProtection="1">
      <alignment horizontal="left" vertical="center"/>
      <protection hidden="1"/>
    </xf>
    <xf numFmtId="0" fontId="0" fillId="2" borderId="28" xfId="0" applyFill="1" applyBorder="1" applyAlignment="1" applyProtection="1">
      <alignment horizontal="left" vertical="center"/>
      <protection hidden="1"/>
    </xf>
    <xf numFmtId="0" fontId="11" fillId="3" borderId="14" xfId="0" applyFont="1" applyFill="1" applyBorder="1" applyAlignment="1" applyProtection="1">
      <alignment horizontal="center" vertical="center"/>
      <protection hidden="1"/>
    </xf>
    <xf numFmtId="0" fontId="11" fillId="3" borderId="17" xfId="0" applyFont="1" applyFill="1" applyBorder="1" applyAlignment="1" applyProtection="1">
      <alignment horizontal="center" vertical="center"/>
      <protection hidden="1"/>
    </xf>
    <xf numFmtId="0" fontId="11" fillId="3" borderId="15" xfId="0" applyFont="1" applyFill="1" applyBorder="1" applyAlignment="1" applyProtection="1">
      <alignment horizontal="center" vertical="center"/>
      <protection hidden="1"/>
    </xf>
    <xf numFmtId="0" fontId="11" fillId="3" borderId="18" xfId="0" applyFont="1" applyFill="1" applyBorder="1" applyAlignment="1" applyProtection="1">
      <alignment horizontal="center" vertical="center"/>
      <protection hidden="1"/>
    </xf>
    <xf numFmtId="0" fontId="11" fillId="3" borderId="27" xfId="0" applyFont="1" applyFill="1" applyBorder="1" applyAlignment="1" applyProtection="1">
      <alignment horizontal="center" vertical="center" wrapText="1"/>
      <protection hidden="1"/>
    </xf>
    <xf numFmtId="0" fontId="11" fillId="3" borderId="28" xfId="0" applyFont="1" applyFill="1" applyBorder="1" applyAlignment="1" applyProtection="1">
      <alignment horizontal="center" vertical="center" wrapText="1"/>
      <protection hidden="1"/>
    </xf>
    <xf numFmtId="0" fontId="11" fillId="3" borderId="35" xfId="0" applyFont="1" applyFill="1" applyBorder="1" applyAlignment="1" applyProtection="1">
      <alignment horizontal="center" vertical="center" wrapText="1"/>
      <protection hidden="1"/>
    </xf>
    <xf numFmtId="0" fontId="2" fillId="0" borderId="1" xfId="0" applyFont="1" applyBorder="1" applyAlignment="1" applyProtection="1">
      <alignment horizontal="left"/>
      <protection hidden="1"/>
    </xf>
    <xf numFmtId="0" fontId="2" fillId="0" borderId="2" xfId="0" applyFont="1" applyBorder="1" applyAlignment="1" applyProtection="1">
      <alignment horizontal="left"/>
      <protection hidden="1"/>
    </xf>
    <xf numFmtId="0" fontId="0" fillId="0" borderId="15" xfId="0" applyBorder="1" applyAlignment="1" applyProtection="1">
      <alignment horizontal="left" vertical="center" wrapText="1"/>
      <protection hidden="1"/>
    </xf>
    <xf numFmtId="0" fontId="0" fillId="2" borderId="1" xfId="0"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0" fillId="2" borderId="40" xfId="0" applyFill="1" applyBorder="1" applyAlignment="1" applyProtection="1">
      <alignment horizontal="left" vertical="center"/>
      <protection hidden="1"/>
    </xf>
    <xf numFmtId="0" fontId="0" fillId="2" borderId="36" xfId="0" applyFill="1" applyBorder="1" applyAlignment="1" applyProtection="1">
      <alignment horizontal="left" vertical="center"/>
      <protection hidden="1"/>
    </xf>
    <xf numFmtId="0" fontId="9" fillId="0" borderId="2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1" fillId="0" borderId="15" xfId="0" applyFont="1" applyBorder="1" applyAlignment="1">
      <alignment horizontal="left"/>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21" fillId="0" borderId="15" xfId="0" applyFont="1" applyBorder="1" applyAlignment="1">
      <alignment horizontal="left" vertical="center"/>
    </xf>
    <xf numFmtId="0" fontId="15" fillId="7" borderId="21"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31" xfId="0" applyFont="1" applyFill="1" applyBorder="1" applyAlignment="1">
      <alignment horizontal="center" vertical="center" wrapText="1"/>
    </xf>
    <xf numFmtId="0" fontId="21" fillId="0" borderId="27" xfId="0" applyFont="1" applyBorder="1" applyAlignment="1">
      <alignment horizontal="left"/>
    </xf>
    <xf numFmtId="0" fontId="21" fillId="0" borderId="28" xfId="0" applyFont="1" applyBorder="1" applyAlignment="1">
      <alignment horizontal="left"/>
    </xf>
    <xf numFmtId="0" fontId="21" fillId="0" borderId="29" xfId="0" applyFont="1" applyBorder="1" applyAlignment="1">
      <alignment horizontal="left"/>
    </xf>
    <xf numFmtId="0" fontId="27" fillId="0" borderId="15" xfId="0" applyFont="1" applyBorder="1" applyAlignment="1">
      <alignment horizontal="center" vertical="center" wrapText="1"/>
    </xf>
    <xf numFmtId="0" fontId="27"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16" fillId="0" borderId="38" xfId="0" applyFont="1" applyBorder="1" applyAlignment="1">
      <alignment horizontal="center" vertical="center"/>
    </xf>
    <xf numFmtId="0" fontId="16" fillId="0" borderId="48" xfId="0" applyFont="1" applyBorder="1" applyAlignment="1">
      <alignment horizontal="center" vertical="center"/>
    </xf>
    <xf numFmtId="0" fontId="16" fillId="0" borderId="39" xfId="0" applyFont="1" applyBorder="1" applyAlignment="1">
      <alignment horizontal="center" vertical="center"/>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3" fillId="2" borderId="0" xfId="0" applyFont="1" applyFill="1" applyAlignment="1">
      <alignment horizontal="justify" vertical="center" wrapText="1"/>
    </xf>
  </cellXfs>
  <cellStyles count="4">
    <cellStyle name="Hipervínculo" xfId="3" builtinId="8"/>
    <cellStyle name="Millares" xfId="1" builtinId="3"/>
    <cellStyle name="Moneda" xfId="2" builtinId="4"/>
    <cellStyle name="Normal" xfId="0" builtinId="0"/>
  </cellStyles>
  <dxfs count="105">
    <dxf>
      <font>
        <b val="0"/>
        <i val="0"/>
        <strike val="0"/>
        <condense val="0"/>
        <extend val="0"/>
        <outline val="0"/>
        <shadow val="0"/>
        <u val="none"/>
        <vertAlign val="baseline"/>
        <sz val="10"/>
        <color auto="1"/>
        <name val="Nunito Sans"/>
        <scheme val="none"/>
      </font>
      <fill>
        <patternFill patternType="solid">
          <fgColor indexed="64"/>
          <bgColor theme="0"/>
        </patternFill>
      </fill>
      <alignment horizontal="justify" vertical="center" textRotation="0" wrapText="1"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Nunito Sans"/>
        <scheme val="none"/>
      </font>
      <fill>
        <patternFill patternType="solid">
          <fgColor indexed="64"/>
          <bgColor theme="0"/>
        </patternFill>
      </fill>
      <alignment horizontal="justify" vertical="center" textRotation="0" wrapText="1" indent="0" justifyLastLine="0" shrinkToFit="0" readingOrder="0"/>
    </dxf>
    <dxf>
      <alignment horizontal="center" vertical="bottom" textRotation="0" wrapText="0" indent="0" justifyLastLine="0" shrinkToFit="0" readingOrder="0"/>
      <border diagonalUp="0" diagonalDown="0">
        <left style="thin">
          <color auto="1"/>
        </left>
        <right style="thin">
          <color auto="1"/>
        </right>
        <top/>
        <bottom/>
        <vertical style="thin">
          <color auto="1"/>
        </vertical>
      </border>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auto="1"/>
        </left>
        <right style="thin">
          <color auto="1"/>
        </right>
        <top/>
        <bottom style="thin">
          <color auto="1"/>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auto="1"/>
        </left>
        <right style="thin">
          <color auto="1"/>
        </right>
        <top/>
        <bottom style="thin">
          <color auto="1"/>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auto="1"/>
        </left>
        <right style="thin">
          <color auto="1"/>
        </right>
        <top/>
        <bottom style="thin">
          <color auto="1"/>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auto="1"/>
        </left>
        <right style="thin">
          <color auto="1"/>
        </right>
        <top/>
        <bottom style="thin">
          <color auto="1"/>
        </bottom>
      </border>
      <protection locked="1" hidden="1"/>
    </dxf>
    <dxf>
      <font>
        <b val="0"/>
        <i val="0"/>
        <strike val="0"/>
        <condense val="0"/>
        <extend val="0"/>
        <outline val="0"/>
        <shadow val="0"/>
        <u val="none"/>
        <vertAlign val="baseline"/>
        <sz val="14"/>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medium">
          <color indexed="64"/>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medium">
          <color indexed="64"/>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medium">
          <color indexed="64"/>
        </bottom>
      </border>
      <protection locked="1" hidden="1"/>
    </dxf>
    <dxf>
      <font>
        <b val="0"/>
        <i val="0"/>
        <strike val="0"/>
        <condense val="0"/>
        <extend val="0"/>
        <outline val="0"/>
        <shadow val="0"/>
        <u val="none"/>
        <vertAlign val="baseline"/>
        <sz val="11"/>
        <color theme="1"/>
        <name val="Nunito Sans"/>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protection locked="1" hidden="1"/>
    </dxf>
    <dxf>
      <font>
        <strike val="0"/>
        <outline val="0"/>
        <shadow val="0"/>
        <u val="none"/>
        <vertAlign val="baseline"/>
        <color auto="1"/>
      </font>
      <fill>
        <patternFill>
          <fgColor indexed="64"/>
          <bgColor theme="0"/>
        </patternFill>
      </fill>
      <protection locked="0" hidden="0"/>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right style="thin">
          <color indexed="64"/>
        </right>
        <top/>
        <bottom style="medium">
          <color indexed="64"/>
        </bottom>
      </border>
      <protection locked="1" hidden="1"/>
    </dxf>
    <dxf>
      <font>
        <b val="0"/>
        <i val="0"/>
        <strike val="0"/>
        <condense val="0"/>
        <extend val="0"/>
        <outline val="0"/>
        <shadow val="0"/>
        <u val="none"/>
        <vertAlign val="baseline"/>
        <sz val="11"/>
        <color auto="1"/>
        <name val="Calibri"/>
        <family val="2"/>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right style="medium">
          <color indexed="64"/>
        </right>
        <top/>
        <bottom style="medium">
          <color indexed="64"/>
        </bottom>
      </border>
      <protection locked="1" hidden="1"/>
    </dxf>
    <dxf>
      <font>
        <b val="0"/>
        <i val="0"/>
        <strike val="0"/>
        <condense val="0"/>
        <extend val="0"/>
        <outline val="0"/>
        <shadow val="0"/>
        <u val="none"/>
        <vertAlign val="baseline"/>
        <sz val="10"/>
        <color auto="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right/>
        <top/>
        <bottom style="medium">
          <color indexed="64"/>
        </bottom>
      </border>
      <protection locked="1" hidden="1"/>
    </dxf>
    <dxf>
      <font>
        <b val="0"/>
        <i val="0"/>
        <strike val="0"/>
        <condense val="0"/>
        <extend val="0"/>
        <outline val="0"/>
        <shadow val="0"/>
        <u val="none"/>
        <vertAlign val="baseline"/>
        <sz val="10"/>
        <color auto="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border>
        <top style="medium">
          <color indexed="64"/>
        </top>
      </border>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protection locked="1" hidden="1"/>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fgColor indexed="64"/>
          <bgColor theme="3" tint="0.89999084444715716"/>
        </patternFill>
      </fill>
      <protection locked="0" hidden="0"/>
    </dxf>
    <dxf>
      <border outline="0">
        <bottom style="medium">
          <color indexed="64"/>
        </bottom>
      </border>
    </dxf>
    <dxf>
      <font>
        <b val="0"/>
        <i val="0"/>
        <strike val="0"/>
        <condense val="0"/>
        <extend val="0"/>
        <outline val="0"/>
        <shadow val="0"/>
        <u val="none"/>
        <vertAlign val="baseline"/>
        <sz val="11"/>
        <color auto="1"/>
        <name val="Nunito Sans"/>
        <scheme val="none"/>
      </font>
      <fill>
        <patternFill patternType="solid">
          <fgColor indexed="64"/>
          <bgColor theme="3" tint="0.74999237037263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1"/>
    </dxf>
    <dxf>
      <font>
        <b val="0"/>
        <i val="0"/>
        <strike val="0"/>
        <condense val="0"/>
        <extend val="0"/>
        <outline val="0"/>
        <shadow val="0"/>
        <u val="none"/>
        <vertAlign val="baseline"/>
        <sz val="11"/>
        <color theme="1"/>
        <name val="Nunito Sans"/>
        <scheme val="none"/>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protection locked="1" hidden="1"/>
    </dxf>
    <dxf>
      <protection locked="0" hidden="0"/>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medium">
          <color indexed="64"/>
        </bottom>
      </border>
      <protection locked="1" hidden="1"/>
    </dxf>
    <dxf>
      <font>
        <b val="0"/>
        <i val="0"/>
        <strike val="0"/>
        <condense val="0"/>
        <extend val="0"/>
        <outline val="0"/>
        <shadow val="0"/>
        <u val="none"/>
        <vertAlign val="baseline"/>
        <sz val="11"/>
        <color theme="1"/>
        <name val="Calibri"/>
        <family val="2"/>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medium">
          <color indexed="64"/>
        </bottom>
      </border>
      <protection locked="1" hidden="1"/>
    </dxf>
    <dxf>
      <font>
        <b val="0"/>
        <i val="0"/>
        <strike val="0"/>
        <condense val="0"/>
        <extend val="0"/>
        <outline val="0"/>
        <shadow val="0"/>
        <u val="none"/>
        <vertAlign val="baseline"/>
        <sz val="10"/>
        <color rgb="FFFF0000"/>
        <name val="Nunito Sans"/>
        <scheme val="none"/>
      </font>
      <fill>
        <patternFill patternType="solid">
          <fgColor indexed="64"/>
          <bgColor theme="3" tint="0.89999084444715716"/>
        </patternFill>
      </fill>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medium">
          <color indexed="64"/>
        </top>
      </border>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protection locked="1" hidden="1"/>
    </dxf>
    <dxf>
      <border outline="0">
        <left style="medium">
          <color indexed="64"/>
        </left>
        <right style="medium">
          <color indexed="64"/>
        </right>
        <top style="medium">
          <color indexed="64"/>
        </top>
        <bottom style="medium">
          <color indexed="64"/>
        </bottom>
      </border>
    </dxf>
    <dxf>
      <protection locked="0" hidden="0"/>
    </dxf>
    <dxf>
      <border outline="0">
        <bottom style="medium">
          <color indexed="64"/>
        </bottom>
      </border>
    </dxf>
    <dxf>
      <font>
        <b val="0"/>
        <i val="0"/>
        <strike val="0"/>
        <condense val="0"/>
        <extend val="0"/>
        <outline val="0"/>
        <shadow val="0"/>
        <u val="none"/>
        <vertAlign val="baseline"/>
        <sz val="11"/>
        <color auto="1"/>
        <name val="Nunito Sans"/>
        <scheme val="none"/>
      </font>
      <fill>
        <patternFill patternType="solid">
          <fgColor indexed="64"/>
          <bgColor theme="3" tint="0.74999237037263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1"/>
    </dxf>
    <dxf>
      <font>
        <b val="0"/>
        <i val="0"/>
        <strike val="0"/>
        <condense val="0"/>
        <extend val="0"/>
        <outline val="0"/>
        <shadow val="0"/>
        <u val="none"/>
        <vertAlign val="baseline"/>
        <sz val="11"/>
        <color theme="1"/>
        <name val="Nunito Sans"/>
        <scheme val="none"/>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protection locked="1" hidden="1"/>
    </dxf>
    <dxf>
      <font>
        <strike val="0"/>
        <outline val="0"/>
        <shadow val="0"/>
        <u val="none"/>
        <vertAlign val="baseline"/>
        <sz val="10"/>
        <color theme="1"/>
        <name val="Nunito Sans"/>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auto="1"/>
        </left>
        <right style="medium">
          <color indexed="64"/>
        </right>
        <top/>
        <bottom style="medium">
          <color indexed="64"/>
        </bottom>
      </border>
      <protection locked="1" hidden="1"/>
    </dxf>
    <dxf>
      <font>
        <b val="0"/>
        <i val="0"/>
        <strike val="0"/>
        <condense val="0"/>
        <extend val="0"/>
        <outline val="0"/>
        <shadow val="0"/>
        <u val="none"/>
        <vertAlign val="baseline"/>
        <sz val="10"/>
        <color theme="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bottom style="medium">
          <color indexed="64"/>
        </bottom>
      </border>
      <protection locked="1" hidden="1"/>
    </dxf>
    <dxf>
      <font>
        <b val="0"/>
        <i val="0"/>
        <strike val="0"/>
        <condense val="0"/>
        <extend val="0"/>
        <outline val="0"/>
        <shadow val="0"/>
        <u val="none"/>
        <vertAlign val="baseline"/>
        <sz val="10"/>
        <color theme="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bottom style="medium">
          <color indexed="64"/>
        </bottom>
      </border>
      <protection locked="1" hidden="1"/>
    </dxf>
    <dxf>
      <font>
        <b val="0"/>
        <i val="0"/>
        <strike val="0"/>
        <condense val="0"/>
        <extend val="0"/>
        <outline val="0"/>
        <shadow val="0"/>
        <u val="none"/>
        <vertAlign val="baseline"/>
        <sz val="10"/>
        <color theme="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border>
        <top style="medium">
          <color indexed="64"/>
        </top>
      </border>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protection locked="1" hidden="1"/>
    </dxf>
    <dxf>
      <border outline="0">
        <left style="medium">
          <color indexed="64"/>
        </left>
        <right style="medium">
          <color indexed="64"/>
        </right>
        <top style="medium">
          <color indexed="64"/>
        </top>
        <bottom style="medium">
          <color indexed="64"/>
        </bottom>
      </border>
    </dxf>
    <dxf>
      <font>
        <strike val="0"/>
        <outline val="0"/>
        <shadow val="0"/>
        <u val="none"/>
        <vertAlign val="baseline"/>
        <sz val="10"/>
        <color theme="1"/>
        <name val="Nunito Sans"/>
        <scheme val="none"/>
      </font>
      <fill>
        <patternFill patternType="solid">
          <fgColor indexed="64"/>
          <bgColor theme="0"/>
        </patternFill>
      </fill>
      <protection locked="0" hidden="0"/>
    </dxf>
    <dxf>
      <border>
        <bottom style="medium">
          <color indexed="64"/>
        </bottom>
      </border>
    </dxf>
    <dxf>
      <font>
        <b val="0"/>
        <i val="0"/>
        <strike val="0"/>
        <condense val="0"/>
        <extend val="0"/>
        <outline val="0"/>
        <shadow val="0"/>
        <u val="none"/>
        <vertAlign val="baseline"/>
        <sz val="11"/>
        <color auto="1"/>
        <name val="Nunito Sans"/>
        <scheme val="none"/>
      </font>
      <fill>
        <patternFill patternType="solid">
          <fgColor indexed="64"/>
          <bgColor theme="3" tint="0.749992370372631"/>
        </patternFill>
      </fill>
      <alignment horizontal="center" vertical="center" textRotation="0" wrapText="1" indent="0" justifyLastLine="0" shrinkToFit="0" readingOrder="0"/>
      <border diagonalUp="0" diagonalDown="0">
        <left style="medium">
          <color indexed="64"/>
        </left>
        <right style="medium">
          <color indexed="64"/>
        </right>
        <top/>
        <bottom/>
      </border>
      <protection locked="1" hidden="1"/>
    </dxf>
    <dxf>
      <font>
        <b val="0"/>
        <i val="0"/>
        <strike val="0"/>
        <condense val="0"/>
        <extend val="0"/>
        <outline val="0"/>
        <shadow val="0"/>
        <u val="none"/>
        <vertAlign val="baseline"/>
        <sz val="10"/>
        <color theme="1"/>
        <name val="Nunito Sans"/>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medium">
          <color indexed="64"/>
        </top>
      </border>
    </dxf>
    <dxf>
      <font>
        <b val="0"/>
        <i val="0"/>
        <strike val="0"/>
        <condense val="0"/>
        <extend val="0"/>
        <outline val="0"/>
        <shadow val="0"/>
        <u val="none"/>
        <vertAlign val="baseline"/>
        <sz val="11"/>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protection locked="1" hidden="1"/>
    </dxf>
    <dxf>
      <border outline="0">
        <left style="medium">
          <color indexed="64"/>
        </left>
        <right style="medium">
          <color indexed="64"/>
        </right>
        <top style="medium">
          <color indexed="64"/>
        </top>
        <bottom style="medium">
          <color indexed="64"/>
        </bottom>
      </border>
    </dxf>
    <dxf>
      <protection locked="1" hidden="1"/>
    </dxf>
    <dxf>
      <border outline="0">
        <bottom style="medium">
          <color indexed="64"/>
        </bottom>
      </border>
    </dxf>
    <dxf>
      <font>
        <b val="0"/>
        <i val="0"/>
        <strike val="0"/>
        <condense val="0"/>
        <extend val="0"/>
        <outline val="0"/>
        <shadow val="0"/>
        <u val="none"/>
        <vertAlign val="baseline"/>
        <sz val="11"/>
        <color auto="1"/>
        <name val="Nunito Sans"/>
        <scheme val="none"/>
      </font>
      <fill>
        <patternFill patternType="solid">
          <fgColor indexed="64"/>
          <bgColor theme="3" tint="0.749992370372631"/>
        </patternFill>
      </fill>
      <alignment horizontal="center" vertical="center" textRotation="0" wrapText="1" indent="0" justifyLastLine="0" shrinkToFit="0" readingOrder="0"/>
      <border diagonalUp="0" diagonalDown="0">
        <left style="medium">
          <color indexed="64"/>
        </left>
        <right style="medium">
          <color indexed="64"/>
        </right>
        <top/>
        <bottom/>
      </border>
      <protection locked="1" hidden="1"/>
    </dxf>
    <dxf>
      <font>
        <b val="0"/>
        <i val="0"/>
        <strike val="0"/>
        <condense val="0"/>
        <extend val="0"/>
        <outline val="0"/>
        <shadow val="0"/>
        <u val="none"/>
        <vertAlign val="baseline"/>
        <sz val="10"/>
        <color theme="1"/>
        <name val="Nunito Sans"/>
        <scheme val="none"/>
      </font>
      <numFmt numFmtId="35" formatCode="_-* #,##0.00_-;\-* #,##0.00_-;_-* &quot;-&quot;??_-;_-@_-"/>
      <fill>
        <patternFill patternType="solid">
          <fgColor indexed="64"/>
          <bgColor theme="6"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Nunito Sans"/>
        <scheme val="none"/>
      </font>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0"/>
        <color theme="1"/>
        <name val="Nunito Sans"/>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Nunito Sans"/>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Nunito Sans"/>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Nunito Sans"/>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border>
        <top style="medium">
          <color indexed="64"/>
        </top>
      </border>
    </dxf>
    <dxf>
      <font>
        <strike val="0"/>
        <outline val="0"/>
        <shadow val="0"/>
        <u val="none"/>
        <vertAlign val="baseline"/>
        <sz val="14"/>
        <color theme="1"/>
        <name val="Nunito Sans"/>
        <scheme val="none"/>
      </font>
      <fill>
        <patternFill patternType="solid">
          <fgColor indexed="64"/>
          <bgColor theme="0"/>
        </patternFill>
      </fill>
      <border diagonalUp="0" diagonalDown="0" outline="0">
        <left style="thin">
          <color indexed="64"/>
        </left>
        <right style="thin">
          <color indexed="64"/>
        </right>
        <top/>
        <bottom/>
      </border>
      <protection locked="1" hidden="1"/>
    </dxf>
    <dxf>
      <border outline="0">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1"/>
    </dxf>
    <dxf>
      <border outline="0">
        <bottom style="medium">
          <color indexed="64"/>
        </bottom>
      </border>
    </dxf>
    <dxf>
      <font>
        <b val="0"/>
        <i val="0"/>
        <strike val="0"/>
        <condense val="0"/>
        <extend val="0"/>
        <outline val="0"/>
        <shadow val="0"/>
        <u val="none"/>
        <vertAlign val="baseline"/>
        <sz val="11"/>
        <color auto="1"/>
        <name val="Nunito Sans"/>
        <scheme val="none"/>
      </font>
      <fill>
        <patternFill patternType="solid">
          <fgColor indexed="64"/>
          <bgColor theme="3" tint="0.74999237037263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
      <font>
        <strike val="0"/>
        <outline val="0"/>
        <shadow val="0"/>
        <u val="none"/>
        <vertAlign val="baseline"/>
        <sz val="9"/>
        <color theme="1"/>
      </font>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thin">
          <color auto="1"/>
        </top>
        <bottom style="thin">
          <color auto="1"/>
        </bottom>
      </border>
    </dxf>
    <dxf>
      <font>
        <strike val="0"/>
        <outline val="0"/>
        <shadow val="0"/>
        <u val="none"/>
        <vertAlign val="baseline"/>
        <sz val="9"/>
        <color theme="1"/>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indexed="64"/>
        </right>
        <top style="thin">
          <color auto="1"/>
        </top>
        <bottom style="thin">
          <color auto="1"/>
        </bottom>
      </border>
    </dxf>
    <dxf>
      <font>
        <strike val="0"/>
        <outline val="0"/>
        <shadow val="0"/>
        <u val="none"/>
        <vertAlign val="baseline"/>
        <sz val="9"/>
        <color theme="1"/>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indexed="64"/>
        </right>
        <top style="thin">
          <color auto="1"/>
        </top>
        <bottom style="thin">
          <color auto="1"/>
        </bottom>
      </border>
    </dxf>
    <dxf>
      <font>
        <strike val="0"/>
        <outline val="0"/>
        <shadow val="0"/>
        <u val="none"/>
        <vertAlign val="baseline"/>
        <sz val="9"/>
        <color theme="1"/>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indexed="64"/>
        </right>
        <top style="thin">
          <color auto="1"/>
        </top>
        <bottom style="thin">
          <color auto="1"/>
        </bottom>
      </border>
    </dxf>
    <dxf>
      <font>
        <strike val="0"/>
        <outline val="0"/>
        <shadow val="0"/>
        <u val="none"/>
        <vertAlign val="baseline"/>
        <sz val="9"/>
        <color theme="1"/>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indexed="64"/>
        </right>
        <top style="thin">
          <color auto="1"/>
        </top>
        <bottom style="thin">
          <color auto="1"/>
        </bottom>
      </border>
    </dxf>
    <dxf>
      <font>
        <strike val="0"/>
        <outline val="0"/>
        <shadow val="0"/>
        <u val="none"/>
        <vertAlign val="baseline"/>
        <sz val="9"/>
        <color theme="1"/>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9"/>
        <color theme="1"/>
        <family val="2"/>
      </font>
      <fill>
        <patternFill patternType="solid">
          <fgColor indexed="64"/>
          <bgColor theme="0"/>
        </patternFill>
      </fill>
      <alignment horizontal="center" vertical="bottom" textRotation="0" wrapText="0" indent="0" justifyLastLine="0" shrinkToFit="0" readingOrder="0"/>
    </dxf>
    <dxf>
      <border>
        <bottom style="thin">
          <color auto="1"/>
        </bottom>
      </border>
    </dxf>
    <dxf>
      <font>
        <b/>
        <i val="0"/>
        <strike val="0"/>
        <condense val="0"/>
        <extend val="0"/>
        <outline val="0"/>
        <shadow val="0"/>
        <u val="none"/>
        <vertAlign val="baseline"/>
        <sz val="9"/>
        <color theme="1"/>
        <name val="Arial"/>
        <family val="2"/>
        <scheme val="none"/>
      </font>
      <fill>
        <patternFill patternType="solid">
          <fgColor indexed="64"/>
          <bgColor theme="0"/>
        </patternFill>
      </fill>
      <alignment horizontal="justify" vertical="center" textRotation="0" wrapText="0"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104776</xdr:rowOff>
    </xdr:from>
    <xdr:to>
      <xdr:col>0</xdr:col>
      <xdr:colOff>1571626</xdr:colOff>
      <xdr:row>0</xdr:row>
      <xdr:rowOff>1000126</xdr:rowOff>
    </xdr:to>
    <xdr:pic>
      <xdr:nvPicPr>
        <xdr:cNvPr id="2" name="object 7">
          <a:extLst>
            <a:ext uri="{FF2B5EF4-FFF2-40B4-BE49-F238E27FC236}">
              <a16:creationId xmlns:a16="http://schemas.microsoft.com/office/drawing/2014/main" id="{02AFA83F-CD67-4A2B-AC7E-51BD32E8C90B}"/>
            </a:ext>
          </a:extLst>
        </xdr:cNvPr>
        <xdr:cNvPicPr/>
      </xdr:nvPicPr>
      <xdr:blipFill>
        <a:blip xmlns:r="http://schemas.openxmlformats.org/officeDocument/2006/relationships" r:embed="rId1" cstate="print"/>
        <a:stretch>
          <a:fillRect/>
        </a:stretch>
      </xdr:blipFill>
      <xdr:spPr>
        <a:xfrm>
          <a:off x="161926" y="104776"/>
          <a:ext cx="1409700"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428625</xdr:rowOff>
    </xdr:from>
    <xdr:to>
      <xdr:col>0</xdr:col>
      <xdr:colOff>1825037</xdr:colOff>
      <xdr:row>0</xdr:row>
      <xdr:rowOff>1329507</xdr:rowOff>
    </xdr:to>
    <xdr:pic>
      <xdr:nvPicPr>
        <xdr:cNvPr id="2" name="object 7">
          <a:extLst>
            <a:ext uri="{FF2B5EF4-FFF2-40B4-BE49-F238E27FC236}">
              <a16:creationId xmlns:a16="http://schemas.microsoft.com/office/drawing/2014/main" id="{79CFDA5D-B008-EAAC-75FA-243250C84EC2}"/>
            </a:ext>
          </a:extLst>
        </xdr:cNvPr>
        <xdr:cNvPicPr/>
      </xdr:nvPicPr>
      <xdr:blipFill>
        <a:blip xmlns:r="http://schemas.openxmlformats.org/officeDocument/2006/relationships" r:embed="rId1" cstate="print"/>
        <a:stretch>
          <a:fillRect/>
        </a:stretch>
      </xdr:blipFill>
      <xdr:spPr>
        <a:xfrm>
          <a:off x="158750" y="428625"/>
          <a:ext cx="1666287" cy="900882"/>
        </a:xfrm>
        <a:prstGeom prst="rect">
          <a:avLst/>
        </a:prstGeom>
      </xdr:spPr>
    </xdr:pic>
    <xdr:clientData/>
  </xdr:twoCellAnchor>
  <xdr:twoCellAnchor editAs="oneCell">
    <xdr:from>
      <xdr:col>6</xdr:col>
      <xdr:colOff>419099</xdr:colOff>
      <xdr:row>0</xdr:row>
      <xdr:rowOff>1790700</xdr:rowOff>
    </xdr:from>
    <xdr:to>
      <xdr:col>7</xdr:col>
      <xdr:colOff>438150</xdr:colOff>
      <xdr:row>5</xdr:row>
      <xdr:rowOff>17996</xdr:rowOff>
    </xdr:to>
    <xdr:pic>
      <xdr:nvPicPr>
        <xdr:cNvPr id="5" name="Imagen 4">
          <a:extLst>
            <a:ext uri="{FF2B5EF4-FFF2-40B4-BE49-F238E27FC236}">
              <a16:creationId xmlns:a16="http://schemas.microsoft.com/office/drawing/2014/main" id="{ED6F1076-723D-A21C-8F00-2390827D172C}"/>
            </a:ext>
          </a:extLst>
        </xdr:cNvPr>
        <xdr:cNvPicPr>
          <a:picLocks noChangeAspect="1"/>
        </xdr:cNvPicPr>
      </xdr:nvPicPr>
      <xdr:blipFill>
        <a:blip xmlns:r="http://schemas.openxmlformats.org/officeDocument/2006/relationships" r:embed="rId2"/>
        <a:stretch>
          <a:fillRect/>
        </a:stretch>
      </xdr:blipFill>
      <xdr:spPr>
        <a:xfrm>
          <a:off x="18688049" y="1790700"/>
          <a:ext cx="7372351" cy="2932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295276</xdr:colOff>
      <xdr:row>0</xdr:row>
      <xdr:rowOff>219075</xdr:rowOff>
    </xdr:from>
    <xdr:to>
      <xdr:col>0</xdr:col>
      <xdr:colOff>1704976</xdr:colOff>
      <xdr:row>0</xdr:row>
      <xdr:rowOff>904875</xdr:rowOff>
    </xdr:to>
    <xdr:pic>
      <xdr:nvPicPr>
        <xdr:cNvPr id="2" name="object 7">
          <a:extLst>
            <a:ext uri="{FF2B5EF4-FFF2-40B4-BE49-F238E27FC236}">
              <a16:creationId xmlns:a16="http://schemas.microsoft.com/office/drawing/2014/main" id="{60F231A4-3E21-4317-B8B8-D0A1F43489C1}"/>
            </a:ext>
          </a:extLst>
        </xdr:cNvPr>
        <xdr:cNvPicPr/>
      </xdr:nvPicPr>
      <xdr:blipFill>
        <a:blip xmlns:r="http://schemas.openxmlformats.org/officeDocument/2006/relationships" r:embed="rId1" cstate="print"/>
        <a:stretch>
          <a:fillRect/>
        </a:stretch>
      </xdr:blipFill>
      <xdr:spPr>
        <a:xfrm>
          <a:off x="295276" y="219075"/>
          <a:ext cx="1409700" cy="685800"/>
        </a:xfrm>
        <a:prstGeom prst="rect">
          <a:avLst/>
        </a:prstGeom>
      </xdr:spPr>
    </xdr:pic>
    <xdr:clientData/>
  </xdr:twoCellAnchor>
  <xdr:twoCellAnchor editAs="oneCell">
    <xdr:from>
      <xdr:col>0</xdr:col>
      <xdr:colOff>0</xdr:colOff>
      <xdr:row>20</xdr:row>
      <xdr:rowOff>130812</xdr:rowOff>
    </xdr:from>
    <xdr:to>
      <xdr:col>1</xdr:col>
      <xdr:colOff>638175</xdr:colOff>
      <xdr:row>24</xdr:row>
      <xdr:rowOff>114429</xdr:rowOff>
    </xdr:to>
    <xdr:pic>
      <xdr:nvPicPr>
        <xdr:cNvPr id="3" name="Imagen 2">
          <a:extLst>
            <a:ext uri="{FF2B5EF4-FFF2-40B4-BE49-F238E27FC236}">
              <a16:creationId xmlns:a16="http://schemas.microsoft.com/office/drawing/2014/main" id="{5F6586A8-CB3D-D044-E15E-B1CEFDA87B54}"/>
            </a:ext>
          </a:extLst>
        </xdr:cNvPr>
        <xdr:cNvPicPr>
          <a:picLocks noChangeAspect="1"/>
        </xdr:cNvPicPr>
      </xdr:nvPicPr>
      <xdr:blipFill rotWithShape="1">
        <a:blip xmlns:r="http://schemas.openxmlformats.org/officeDocument/2006/relationships" r:embed="rId2"/>
        <a:srcRect t="4081" r="1238"/>
        <a:stretch/>
      </xdr:blipFill>
      <xdr:spPr>
        <a:xfrm>
          <a:off x="0" y="5807712"/>
          <a:ext cx="3838575" cy="7456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95249</xdr:rowOff>
    </xdr:from>
    <xdr:to>
      <xdr:col>0</xdr:col>
      <xdr:colOff>1202531</xdr:colOff>
      <xdr:row>0</xdr:row>
      <xdr:rowOff>661986</xdr:rowOff>
    </xdr:to>
    <xdr:pic>
      <xdr:nvPicPr>
        <xdr:cNvPr id="2" name="object 7">
          <a:extLst>
            <a:ext uri="{FF2B5EF4-FFF2-40B4-BE49-F238E27FC236}">
              <a16:creationId xmlns:a16="http://schemas.microsoft.com/office/drawing/2014/main" id="{10F89DD0-30A0-420B-BC11-372677AEFEF1}"/>
            </a:ext>
          </a:extLst>
        </xdr:cNvPr>
        <xdr:cNvPicPr/>
      </xdr:nvPicPr>
      <xdr:blipFill>
        <a:blip xmlns:r="http://schemas.openxmlformats.org/officeDocument/2006/relationships" r:embed="rId1" cstate="print"/>
        <a:stretch>
          <a:fillRect/>
        </a:stretch>
      </xdr:blipFill>
      <xdr:spPr>
        <a:xfrm>
          <a:off x="47625" y="95249"/>
          <a:ext cx="1154906" cy="5667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38099</xdr:rowOff>
    </xdr:from>
    <xdr:to>
      <xdr:col>0</xdr:col>
      <xdr:colOff>1231106</xdr:colOff>
      <xdr:row>0</xdr:row>
      <xdr:rowOff>604836</xdr:rowOff>
    </xdr:to>
    <xdr:pic>
      <xdr:nvPicPr>
        <xdr:cNvPr id="2" name="object 7">
          <a:extLst>
            <a:ext uri="{FF2B5EF4-FFF2-40B4-BE49-F238E27FC236}">
              <a16:creationId xmlns:a16="http://schemas.microsoft.com/office/drawing/2014/main" id="{CECCA6CD-8A5B-45E9-BAA5-6C5E3431B4CD}"/>
            </a:ext>
          </a:extLst>
        </xdr:cNvPr>
        <xdr:cNvPicPr/>
      </xdr:nvPicPr>
      <xdr:blipFill>
        <a:blip xmlns:r="http://schemas.openxmlformats.org/officeDocument/2006/relationships" r:embed="rId1" cstate="print"/>
        <a:stretch>
          <a:fillRect/>
        </a:stretch>
      </xdr:blipFill>
      <xdr:spPr>
        <a:xfrm>
          <a:off x="76200" y="38099"/>
          <a:ext cx="1154906" cy="5667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38099</xdr:rowOff>
    </xdr:from>
    <xdr:to>
      <xdr:col>0</xdr:col>
      <xdr:colOff>1231106</xdr:colOff>
      <xdr:row>0</xdr:row>
      <xdr:rowOff>666750</xdr:rowOff>
    </xdr:to>
    <xdr:pic>
      <xdr:nvPicPr>
        <xdr:cNvPr id="2" name="object 7">
          <a:extLst>
            <a:ext uri="{FF2B5EF4-FFF2-40B4-BE49-F238E27FC236}">
              <a16:creationId xmlns:a16="http://schemas.microsoft.com/office/drawing/2014/main" id="{F9760F1E-8640-456A-995B-D72EA445920B}"/>
            </a:ext>
          </a:extLst>
        </xdr:cNvPr>
        <xdr:cNvPicPr/>
      </xdr:nvPicPr>
      <xdr:blipFill>
        <a:blip xmlns:r="http://schemas.openxmlformats.org/officeDocument/2006/relationships" r:embed="rId1" cstate="print"/>
        <a:stretch>
          <a:fillRect/>
        </a:stretch>
      </xdr:blipFill>
      <xdr:spPr>
        <a:xfrm>
          <a:off x="76200" y="38099"/>
          <a:ext cx="1154906" cy="62865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4F64C66-95FD-4282-B954-6FA0869A3FE1}" name="Tabla316" displayName="Tabla316" ref="A16:G21" totalsRowShown="0" headerRowDxfId="104" dataDxfId="102" headerRowBorderDxfId="103" tableBorderDxfId="101" totalsRowBorderDxfId="100">
  <autoFilter ref="A16:G21" xr:uid="{C4F64C66-95FD-4282-B954-6FA0869A3FE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27D3581-1F39-487B-8E5B-EC2AB4400660}" name="TIPO DE PROYECTO" dataDxfId="99"/>
    <tableColumn id="2" xr3:uid="{E80E84EB-1770-4797-8418-7EFD7E6FD859}" name="a) Costes de personal." dataDxfId="98"/>
    <tableColumn id="3" xr3:uid="{564D6E40-456E-48ED-86F5-1284C6992C80}" name="b) Colaboraciones externas. " dataDxfId="97"/>
    <tableColumn id="4" xr3:uid="{09B94069-9A9F-49BE-9903-461FBB406B1C}" name="c) Costes indirectos. " dataDxfId="96"/>
    <tableColumn id="5" xr3:uid="{4C218319-AD73-4601-BBAB-94E51D724934}" name="d) Costes de inversión en activos materiales   " dataDxfId="95"/>
    <tableColumn id="6" xr3:uid="{2363E85D-2B89-42FA-A2F2-AA956DD342EB}" name="e) Costes de inversiones inmateriales " dataDxfId="94"/>
    <tableColumn id="7" xr3:uid="{EDDD7AAF-E5F7-41B1-A224-C411B2D4BFCF}" name="f) Gastos de viajes" dataDxfId="9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4ED7FD-E1D1-48B0-B5DE-E0249C73F0D6}" name="Tabla2" displayName="Tabla2" ref="A8:G23" totalsRowCount="1" headerRowDxfId="92" dataDxfId="90" totalsRowDxfId="88" headerRowBorderDxfId="91" tableBorderDxfId="89" totalsRowBorderDxfId="87">
  <autoFilter ref="A8:G22" xr:uid="{824ED7FD-E1D1-48B0-B5DE-E0249C73F0D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15BB7E6-7913-42F7-A750-F4B1E2706A75}" name="PUESTO DE TRABAJO" totalsRowLabel="TOTAL COSTES LABORALES" dataDxfId="86" totalsRowDxfId="28"/>
    <tableColumn id="7" xr3:uid="{F6D5CC40-0093-45BA-A2F3-F4EAD1E4B374}" name="NOMBRE Y APELLIDOS (1)" dataDxfId="85" totalsRowDxfId="27"/>
    <tableColumn id="3" xr3:uid="{4276857B-C4E8-479C-A66D-EF1BB4FC966F}" name="IMPORTE BRUTO MENSUAL (€)  (2)" dataDxfId="84" totalsRowDxfId="26" dataCellStyle="Millares"/>
    <tableColumn id="4" xr3:uid="{1CB5F60F-B8BE-492E-A7C7-76D0AB33D94E}" name="TIEMPO DEDICADO AL PROYECTO (MESES)" dataDxfId="83" totalsRowDxfId="25" dataCellStyle="Millares"/>
    <tableColumn id="5" xr3:uid="{67D0E89F-417D-48BF-8D25-A1C6D88471E1}" name="% TIEMPO DE TRABAJO DEDICADO/TIEMPO DE JORNADA" dataDxfId="82" totalsRowDxfId="24" dataCellStyle="Millares"/>
    <tableColumn id="6" xr3:uid="{92463565-0AD2-40AB-97FE-8900C913ED78}" name="IMPORTE IMPUTADO AL PROYECTO (€) (3)" totalsRowFunction="sum" dataDxfId="81" totalsRowDxfId="23" dataCellStyle="Moneda" totalsRowCellStyle="Moneda">
      <calculatedColumnFormula>+IF(Tabla2[[#This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calculatedColumnFormula>
    </tableColumn>
    <tableColumn id="2" xr3:uid="{723F70DE-78DA-4EE1-9C84-84A584421716}" name="OBSERVACIONES" dataDxfId="80" totalsRowDxfId="22">
      <calculatedColumnFormula>+IF(Tabla2[[#This Row],[IMPORTE BRUTO MENSUAL (€)  (2)]]&gt;7200,"IMPORTE MENSUAL BRUTO MAXIMO 7.200 €",)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45F2E45-8E1E-4949-A64B-1AF2CF9B046F}" name="Tabla4" displayName="Tabla4" ref="C29:G36" totalsRowCount="1" headerRowDxfId="79" dataDxfId="77" totalsRowDxfId="75" headerRowBorderDxfId="78" tableBorderDxfId="76" totalsRowBorderDxfId="74">
  <autoFilter ref="C29:G35" xr:uid="{B45F2E45-8E1E-4949-A64B-1AF2CF9B046F}">
    <filterColumn colId="0" hiddenButton="1"/>
    <filterColumn colId="1" hiddenButton="1"/>
    <filterColumn colId="2" hiddenButton="1"/>
    <filterColumn colId="3" hiddenButton="1"/>
    <filterColumn colId="4" hiddenButton="1"/>
  </autoFilter>
  <tableColumns count="5">
    <tableColumn id="5" xr3:uid="{7A96F962-4B37-4AED-941C-6F60586E263E}" name="TÍTULO DE LA COLABORACIÓN " dataDxfId="73" totalsRowDxfId="21"/>
    <tableColumn id="2" xr3:uid="{C67C882B-FDA2-4278-A70B-BB0F1F235C8B}" name="DESCRIPCIÓN DE LA COLABORACIÓN " dataDxfId="72" totalsRowDxfId="20"/>
    <tableColumn id="3" xr3:uid="{7A136021-751E-45E7-8EF9-DDA0B0AFD513}" name="IMPORTE COLABORACION EXTERNA (4)" totalsRowFunction="sum" dataDxfId="71" totalsRowDxfId="19" dataCellStyle="Moneda" totalsRowCellStyle="Moneda"/>
    <tableColumn id="4" xr3:uid="{FD16A0C1-1F89-4F41-A89E-9BBFB64ED5D2}" name="IMPORTE COLABORACION EXTERNA IMPUTADO AL PROYECTO(€) (5)" totalsRowFunction="custom" dataDxfId="70" totalsRowDxfId="18" dataCellStyle="Moneda" totalsRowCellStyle="Moneda">
      <totalsRowFormula>+ SUBTOTAL(109,Tabla4[IMPORTE COLABORACION EXTERNA IMPUTADO AL PROYECTO(€) (5)])</totalsRowFormula>
    </tableColumn>
    <tableColumn id="1" xr3:uid="{21CF10C8-D580-4279-B782-44428CEAD740}" name="OBSERVACIONES" totalsRowFunction="custom" dataDxfId="69" totalsRowDxfId="17">
      <calculatedColumnFormula>+IF(Tabla4[[#This Row],[IMPORTE COLABORACION EXTERNA (4)]]&lt;Tabla4[[#This Row],[IMPORTE COLABORACION EXTERNA IMPUTADO AL PROYECTO(€) (5)]],"EL IMPORTE  IMPUTADO ES SUPERIOR AL COSTE DE LA COLABORACION EXTERNA. CORREGIR",)</calculatedColumnFormula>
      <totalsRowFormula>+IF(SUM(Tabla4[IMPORTE COLABORACION EXTERNA IMPUTADO AL PROYECTO(€) (5)])&gt;30000,"IMPORTE MAXIMO SUBVENCIONABLE COLABORACIONES EXTERNAS 30.000 €. CORREGIR","")</totalsRow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BCA96F7-6718-434D-9018-EE9C42AD7C89}" name="Tabla6" displayName="Tabla6" ref="D41:G48" totalsRowCount="1" headerRowDxfId="68" dataDxfId="66" totalsRowDxfId="64" headerRowBorderDxfId="67" tableBorderDxfId="65" totalsRowBorderDxfId="63">
  <autoFilter ref="D41:G47" xr:uid="{6BCA96F7-6718-434D-9018-EE9C42AD7C89}">
    <filterColumn colId="0" hiddenButton="1"/>
    <filterColumn colId="1" hiddenButton="1"/>
    <filterColumn colId="2" hiddenButton="1"/>
    <filterColumn colId="3" hiddenButton="1"/>
  </autoFilter>
  <tableColumns count="4">
    <tableColumn id="6" xr3:uid="{61ABAC54-57C1-4688-B649-E11347F90552}" name="NOMBRE ACTIVO" dataDxfId="62" totalsRowDxfId="61" dataCellStyle="Millares"/>
    <tableColumn id="3" xr3:uid="{09C7474E-192A-425F-9035-E360D8FAEB63}" name="DESCRIPCIÓN DEL ACTIVO MATERIAL" dataDxfId="60" totalsRowDxfId="59" dataCellStyle="Millares"/>
    <tableColumn id="5" xr3:uid="{7EAFCD43-54E4-4E01-AB51-89B9ACD2E98C}" name="IMPORTE (€)" totalsRowFunction="sum" dataDxfId="58" totalsRowDxfId="57" dataCellStyle="Moneda" totalsRowCellStyle="Moneda"/>
    <tableColumn id="1" xr3:uid="{FDACED46-8A79-48CD-84B3-23C8A18E4843}" name="OBSERVACIONES" dataDxfId="56" totalsRowDxfId="5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71BD242-87C4-4F93-A224-EDE9D09030DB}" name="Tabla7" displayName="Tabla7" ref="E61:G68" totalsRowCount="1" headerRowDxfId="54" dataDxfId="52" totalsRowDxfId="50" headerRowBorderDxfId="53" tableBorderDxfId="51" totalsRowBorderDxfId="49">
  <autoFilter ref="E61:G67" xr:uid="{271BD242-87C4-4F93-A224-EDE9D09030DB}">
    <filterColumn colId="0" hiddenButton="1"/>
    <filterColumn colId="1" hiddenButton="1"/>
    <filterColumn colId="2" hiddenButton="1"/>
  </autoFilter>
  <tableColumns count="3">
    <tableColumn id="1" xr3:uid="{4A4307F6-3936-41B8-ADC5-555433D7041F}" name="DESCRIPCIÓN DEL GASTO DE VIAJES" dataDxfId="48" totalsRowDxfId="47"/>
    <tableColumn id="2" xr3:uid="{A7C964E3-ED2C-404A-B6A0-C545E5B2D659}" name="IMPORTE (€)" totalsRowFunction="sum" dataDxfId="46" totalsRowDxfId="45" dataCellStyle="Moneda" totalsRowCellStyle="Moneda"/>
    <tableColumn id="3" xr3:uid="{D9EEE05E-408F-4BEC-8C4D-33D255C8F225}" name="OBSERVACIONES" dataDxfId="44" totalsRowDxfId="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146B2C6-40E8-46D7-BA91-9480895C53C9}" name="Tabla610" displayName="Tabla610" ref="D51:G58" totalsRowCount="1" headerRowDxfId="42" dataDxfId="40" totalsRowDxfId="38" headerRowBorderDxfId="41" tableBorderDxfId="39" totalsRowBorderDxfId="37">
  <autoFilter ref="D51:G57" xr:uid="{9146B2C6-40E8-46D7-BA91-9480895C53C9}">
    <filterColumn colId="0" hiddenButton="1"/>
    <filterColumn colId="1" hiddenButton="1"/>
    <filterColumn colId="2" hiddenButton="1"/>
    <filterColumn colId="3" hiddenButton="1"/>
  </autoFilter>
  <tableColumns count="4">
    <tableColumn id="6" xr3:uid="{27DA4EC1-F280-4C39-B77F-04CFBB2CBEDB}" name="NOMBRE ACTIVO" dataDxfId="36" totalsRowDxfId="35"/>
    <tableColumn id="3" xr3:uid="{6407FAE1-94AF-47FD-A07F-59FB1609BC11}" name="DESCRIPCIÓN DEL ACTIVO INMATERIAL" dataDxfId="34" totalsRowDxfId="33"/>
    <tableColumn id="5" xr3:uid="{1EA31E08-E64C-4C86-9061-037174AF4410}" name="IMPORTE (€)" totalsRowFunction="sum" dataDxfId="32" totalsRowDxfId="31" dataCellStyle="Moneda" totalsRowCellStyle="Moneda"/>
    <tableColumn id="1" xr3:uid="{5DB7A8BE-5829-44DF-BCEE-8E277E69170A}" name="OBSERVACIONES" dataDxfId="30" totalsRowDxfId="29"/>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55336F-73F6-435D-9646-4202777521DB}" name="Tabla3" displayName="Tabla3" ref="A3:A38" totalsRowShown="0" headerRowDxfId="5" dataDxfId="4" headerRowBorderDxfId="2" tableBorderDxfId="3" totalsRowBorderDxfId="1">
  <autoFilter ref="A3:A38" xr:uid="{FD55336F-73F6-435D-9646-4202777521DB}">
    <filterColumn colId="0" hiddenButton="1"/>
  </autoFilter>
  <tableColumns count="1">
    <tableColumn id="1" xr3:uid="{FC5145E1-FD3F-4F7C-A09B-2AAA0E4DC2D0}" name="DOCUMENTO"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orm.es/services/anuncio/ano/2024/numero/2114/pdf?id=826560"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BFA2-EAF4-4DB1-AFA3-A19F262D552E}">
  <sheetPr>
    <pageSetUpPr fitToPage="1"/>
  </sheetPr>
  <dimension ref="A1:J54"/>
  <sheetViews>
    <sheetView zoomScaleNormal="100" workbookViewId="0">
      <selection activeCell="B38" sqref="B38"/>
    </sheetView>
  </sheetViews>
  <sheetFormatPr baseColWidth="10" defaultRowHeight="15" x14ac:dyDescent="0.25"/>
  <cols>
    <col min="1" max="1" width="32.28515625" customWidth="1"/>
    <col min="2" max="2" width="13.42578125" customWidth="1"/>
    <col min="3" max="3" width="16.5703125" customWidth="1"/>
    <col min="4" max="4" width="11.5703125" customWidth="1"/>
    <col min="5" max="5" width="17.42578125" customWidth="1"/>
    <col min="6" max="6" width="13.42578125" customWidth="1"/>
    <col min="7" max="7" width="19.28515625" customWidth="1"/>
    <col min="8" max="8" width="11.42578125" style="2"/>
  </cols>
  <sheetData>
    <row r="1" spans="1:7" ht="87" customHeight="1" x14ac:dyDescent="0.25">
      <c r="A1" s="142" t="s">
        <v>43</v>
      </c>
      <c r="B1" s="142"/>
      <c r="C1" s="142"/>
      <c r="D1" s="142"/>
      <c r="E1" s="142"/>
      <c r="F1" s="142"/>
      <c r="G1" s="142"/>
    </row>
    <row r="2" spans="1:7" ht="33" customHeight="1" x14ac:dyDescent="0.25">
      <c r="A2" s="149" t="s">
        <v>76</v>
      </c>
      <c r="B2" s="149"/>
      <c r="C2" s="149"/>
      <c r="D2" s="149"/>
      <c r="E2" s="149"/>
      <c r="F2" s="149"/>
      <c r="G2" s="149"/>
    </row>
    <row r="3" spans="1:7" ht="3" customHeight="1" thickBot="1" x14ac:dyDescent="0.3">
      <c r="A3" s="2"/>
      <c r="B3" s="2"/>
      <c r="C3" s="2"/>
      <c r="D3" s="2"/>
      <c r="E3" s="2"/>
      <c r="F3" s="2"/>
      <c r="G3" s="2"/>
    </row>
    <row r="4" spans="1:7" ht="18.75" x14ac:dyDescent="0.3">
      <c r="A4" s="8" t="s">
        <v>42</v>
      </c>
      <c r="B4" s="9"/>
      <c r="C4" s="9"/>
      <c r="D4" s="9"/>
      <c r="E4" s="9"/>
      <c r="F4" s="9"/>
      <c r="G4" s="10"/>
    </row>
    <row r="5" spans="1:7" x14ac:dyDescent="0.25">
      <c r="A5" s="3"/>
      <c r="B5" s="2"/>
      <c r="C5" s="2"/>
      <c r="D5" s="2"/>
      <c r="E5" s="2"/>
      <c r="F5" s="2"/>
      <c r="G5" s="11"/>
    </row>
    <row r="6" spans="1:7" ht="23.25" customHeight="1" x14ac:dyDescent="0.25">
      <c r="A6" s="143" t="s">
        <v>46</v>
      </c>
      <c r="B6" s="144"/>
      <c r="C6" s="144"/>
      <c r="D6" s="144"/>
      <c r="E6" s="144"/>
      <c r="F6" s="144"/>
      <c r="G6" s="145"/>
    </row>
    <row r="7" spans="1:7" ht="27.75" customHeight="1" x14ac:dyDescent="0.25">
      <c r="A7" s="146" t="s">
        <v>60</v>
      </c>
      <c r="B7" s="147"/>
      <c r="C7" s="147"/>
      <c r="D7" s="147"/>
      <c r="E7" s="147"/>
      <c r="F7" s="147"/>
      <c r="G7" s="148"/>
    </row>
    <row r="8" spans="1:7" ht="17.25" customHeight="1" x14ac:dyDescent="0.25">
      <c r="A8" s="146" t="s">
        <v>65</v>
      </c>
      <c r="B8" s="147"/>
      <c r="C8" s="147"/>
      <c r="D8" s="147"/>
      <c r="E8" s="147"/>
      <c r="F8" s="147"/>
      <c r="G8" s="148"/>
    </row>
    <row r="9" spans="1:7" ht="15" customHeight="1" x14ac:dyDescent="0.25">
      <c r="A9" s="146" t="s">
        <v>59</v>
      </c>
      <c r="B9" s="147"/>
      <c r="C9" s="147"/>
      <c r="D9" s="147"/>
      <c r="E9" s="147"/>
      <c r="F9" s="147"/>
      <c r="G9" s="148"/>
    </row>
    <row r="10" spans="1:7" x14ac:dyDescent="0.25">
      <c r="A10" s="146"/>
      <c r="B10" s="147"/>
      <c r="C10" s="147"/>
      <c r="D10" s="147"/>
      <c r="E10" s="147"/>
      <c r="F10" s="147"/>
      <c r="G10" s="148"/>
    </row>
    <row r="11" spans="1:7" ht="27.75" customHeight="1" x14ac:dyDescent="0.25">
      <c r="A11" s="146" t="s">
        <v>61</v>
      </c>
      <c r="B11" s="147"/>
      <c r="C11" s="147"/>
      <c r="D11" s="147"/>
      <c r="E11" s="147"/>
      <c r="F11" s="147"/>
      <c r="G11" s="148"/>
    </row>
    <row r="12" spans="1:7" ht="15.75" customHeight="1" x14ac:dyDescent="0.25">
      <c r="A12" s="38" t="s">
        <v>62</v>
      </c>
      <c r="B12" s="12"/>
      <c r="C12" s="12"/>
      <c r="D12" s="12"/>
      <c r="E12" s="12"/>
      <c r="F12" s="12"/>
      <c r="G12" s="13"/>
    </row>
    <row r="13" spans="1:7" ht="15.75" customHeight="1" thickBot="1" x14ac:dyDescent="0.3">
      <c r="A13" s="14" t="s">
        <v>63</v>
      </c>
      <c r="B13" s="32"/>
      <c r="C13" s="32"/>
      <c r="D13" s="32"/>
      <c r="E13" s="32"/>
      <c r="F13" s="32"/>
      <c r="G13" s="33"/>
    </row>
    <row r="14" spans="1:7" ht="15.75" thickBot="1" x14ac:dyDescent="0.3">
      <c r="B14" s="2"/>
      <c r="C14" s="2"/>
      <c r="D14" s="2"/>
      <c r="E14" s="2"/>
      <c r="F14" s="2"/>
      <c r="G14" s="2"/>
    </row>
    <row r="15" spans="1:7" ht="30" customHeight="1" thickBot="1" x14ac:dyDescent="0.3">
      <c r="A15" s="22" t="s">
        <v>44</v>
      </c>
      <c r="B15" s="20"/>
      <c r="C15" s="20"/>
      <c r="D15" s="20"/>
      <c r="E15" s="20"/>
      <c r="F15" s="20"/>
      <c r="G15" s="21"/>
    </row>
    <row r="16" spans="1:7" ht="36" x14ac:dyDescent="0.25">
      <c r="A16" s="23" t="s">
        <v>3</v>
      </c>
      <c r="B16" s="15" t="s">
        <v>5</v>
      </c>
      <c r="C16" s="15" t="s">
        <v>6</v>
      </c>
      <c r="D16" s="15" t="s">
        <v>7</v>
      </c>
      <c r="E16" s="15" t="s">
        <v>8</v>
      </c>
      <c r="F16" s="15" t="s">
        <v>9</v>
      </c>
      <c r="G16" s="24" t="s">
        <v>10</v>
      </c>
    </row>
    <row r="17" spans="1:7" ht="24" x14ac:dyDescent="0.25">
      <c r="A17" s="25" t="s">
        <v>29</v>
      </c>
      <c r="B17" s="16" t="s">
        <v>11</v>
      </c>
      <c r="C17" s="16" t="s">
        <v>11</v>
      </c>
      <c r="D17" s="16" t="s">
        <v>11</v>
      </c>
      <c r="E17" s="16" t="s">
        <v>11</v>
      </c>
      <c r="F17" s="16" t="s">
        <v>11</v>
      </c>
      <c r="G17" s="26" t="s">
        <v>12</v>
      </c>
    </row>
    <row r="18" spans="1:7" x14ac:dyDescent="0.25">
      <c r="A18" s="25" t="s">
        <v>30</v>
      </c>
      <c r="B18" s="17" t="s">
        <v>12</v>
      </c>
      <c r="C18" s="16" t="s">
        <v>11</v>
      </c>
      <c r="D18" s="17" t="s">
        <v>12</v>
      </c>
      <c r="E18" s="16" t="s">
        <v>11</v>
      </c>
      <c r="F18" s="16" t="s">
        <v>11</v>
      </c>
      <c r="G18" s="26" t="s">
        <v>12</v>
      </c>
    </row>
    <row r="19" spans="1:7" ht="36" x14ac:dyDescent="0.25">
      <c r="A19" s="27" t="s">
        <v>32</v>
      </c>
      <c r="B19" s="17" t="s">
        <v>12</v>
      </c>
      <c r="C19" s="16" t="s">
        <v>11</v>
      </c>
      <c r="D19" s="17" t="s">
        <v>12</v>
      </c>
      <c r="E19" s="16" t="s">
        <v>11</v>
      </c>
      <c r="F19" s="16" t="s">
        <v>11</v>
      </c>
      <c r="G19" s="26" t="s">
        <v>12</v>
      </c>
    </row>
    <row r="20" spans="1:7" ht="36" x14ac:dyDescent="0.25">
      <c r="A20" s="25" t="s">
        <v>33</v>
      </c>
      <c r="B20" s="16" t="s">
        <v>11</v>
      </c>
      <c r="C20" s="16" t="s">
        <v>11</v>
      </c>
      <c r="D20" s="16" t="s">
        <v>11</v>
      </c>
      <c r="E20" s="17" t="s">
        <v>12</v>
      </c>
      <c r="F20" s="17" t="s">
        <v>12</v>
      </c>
      <c r="G20" s="28" t="s">
        <v>11</v>
      </c>
    </row>
    <row r="21" spans="1:7" ht="24" x14ac:dyDescent="0.25">
      <c r="A21" s="29" t="s">
        <v>34</v>
      </c>
      <c r="B21" s="18" t="s">
        <v>11</v>
      </c>
      <c r="C21" s="18" t="s">
        <v>11</v>
      </c>
      <c r="D21" s="18" t="s">
        <v>11</v>
      </c>
      <c r="E21" s="19" t="s">
        <v>12</v>
      </c>
      <c r="F21" s="19" t="s">
        <v>12</v>
      </c>
      <c r="G21" s="30" t="s">
        <v>11</v>
      </c>
    </row>
    <row r="22" spans="1:7" x14ac:dyDescent="0.25">
      <c r="A22" s="3"/>
      <c r="B22" s="2"/>
      <c r="C22" s="2"/>
      <c r="D22" s="2"/>
      <c r="E22" s="2"/>
      <c r="F22" s="2"/>
      <c r="G22" s="11"/>
    </row>
    <row r="23" spans="1:7" x14ac:dyDescent="0.25">
      <c r="A23" s="31" t="s">
        <v>45</v>
      </c>
      <c r="B23" s="2"/>
      <c r="C23" s="2"/>
      <c r="D23" s="2"/>
      <c r="E23" s="2"/>
      <c r="F23" s="2"/>
      <c r="G23" s="11"/>
    </row>
    <row r="24" spans="1:7" ht="8.25" customHeight="1" x14ac:dyDescent="0.25">
      <c r="A24" s="3"/>
      <c r="B24" s="2"/>
      <c r="C24" s="2"/>
      <c r="D24" s="2"/>
      <c r="E24" s="2"/>
      <c r="F24" s="2"/>
      <c r="G24" s="11"/>
    </row>
    <row r="25" spans="1:7" ht="94.5" customHeight="1" x14ac:dyDescent="0.25">
      <c r="A25" s="146" t="s">
        <v>72</v>
      </c>
      <c r="B25" s="147"/>
      <c r="C25" s="147"/>
      <c r="D25" s="147"/>
      <c r="E25" s="147"/>
      <c r="F25" s="147"/>
      <c r="G25" s="148"/>
    </row>
    <row r="26" spans="1:7" ht="41.25" customHeight="1" x14ac:dyDescent="0.25">
      <c r="A26" s="146" t="s">
        <v>73</v>
      </c>
      <c r="B26" s="147"/>
      <c r="C26" s="147"/>
      <c r="D26" s="147"/>
      <c r="E26" s="147"/>
      <c r="F26" s="147"/>
      <c r="G26" s="148"/>
    </row>
    <row r="27" spans="1:7" x14ac:dyDescent="0.25">
      <c r="A27" s="146" t="s">
        <v>74</v>
      </c>
      <c r="B27" s="147"/>
      <c r="C27" s="147"/>
      <c r="D27" s="147"/>
      <c r="E27" s="147"/>
      <c r="F27" s="147"/>
      <c r="G27" s="148"/>
    </row>
    <row r="28" spans="1:7" ht="15" customHeight="1" x14ac:dyDescent="0.25">
      <c r="A28" s="146" t="s">
        <v>47</v>
      </c>
      <c r="B28" s="147"/>
      <c r="C28" s="147"/>
      <c r="D28" s="147"/>
      <c r="E28" s="147"/>
      <c r="F28" s="147"/>
      <c r="G28" s="148"/>
    </row>
    <row r="29" spans="1:7" ht="15" customHeight="1" x14ac:dyDescent="0.25">
      <c r="A29" s="146" t="s">
        <v>48</v>
      </c>
      <c r="B29" s="147"/>
      <c r="C29" s="147"/>
      <c r="D29" s="147"/>
      <c r="E29" s="147"/>
      <c r="F29" s="147"/>
      <c r="G29" s="148"/>
    </row>
    <row r="30" spans="1:7" x14ac:dyDescent="0.25">
      <c r="A30" s="3"/>
      <c r="B30" s="2"/>
      <c r="C30" s="2"/>
      <c r="D30" s="2"/>
      <c r="E30" s="2"/>
      <c r="F30" s="2"/>
      <c r="G30" s="11"/>
    </row>
    <row r="31" spans="1:7" x14ac:dyDescent="0.25">
      <c r="A31" s="31" t="s">
        <v>53</v>
      </c>
      <c r="B31" s="2"/>
      <c r="C31" s="2"/>
      <c r="D31" s="2"/>
      <c r="E31" s="2"/>
      <c r="F31" s="2"/>
      <c r="G31" s="11"/>
    </row>
    <row r="32" spans="1:7" ht="83.25" customHeight="1" x14ac:dyDescent="0.25">
      <c r="A32" s="153" t="s">
        <v>75</v>
      </c>
      <c r="B32" s="154"/>
      <c r="C32" s="154"/>
      <c r="D32" s="154"/>
      <c r="E32" s="154"/>
      <c r="F32" s="154"/>
      <c r="G32" s="155"/>
    </row>
    <row r="33" spans="1:10" ht="55.5" customHeight="1" x14ac:dyDescent="0.25">
      <c r="A33" s="146" t="s">
        <v>51</v>
      </c>
      <c r="B33" s="147"/>
      <c r="C33" s="147"/>
      <c r="D33" s="147"/>
      <c r="E33" s="147"/>
      <c r="F33" s="147"/>
      <c r="G33" s="148"/>
    </row>
    <row r="34" spans="1:10" ht="39.75" customHeight="1" x14ac:dyDescent="0.25">
      <c r="A34" s="146" t="s">
        <v>50</v>
      </c>
      <c r="B34" s="147"/>
      <c r="C34" s="147"/>
      <c r="D34" s="147"/>
      <c r="E34" s="147"/>
      <c r="F34" s="147"/>
      <c r="G34" s="148"/>
    </row>
    <row r="35" spans="1:10" x14ac:dyDescent="0.25">
      <c r="A35" s="146" t="s">
        <v>52</v>
      </c>
      <c r="B35" s="147"/>
      <c r="C35" s="147"/>
      <c r="D35" s="147"/>
      <c r="E35" s="147"/>
      <c r="F35" s="147"/>
      <c r="G35" s="148"/>
    </row>
    <row r="36" spans="1:10" x14ac:dyDescent="0.25">
      <c r="A36" s="3"/>
      <c r="B36" s="2"/>
      <c r="C36" s="2"/>
      <c r="D36" s="2"/>
      <c r="E36" s="2"/>
      <c r="F36" s="2"/>
      <c r="G36" s="11"/>
    </row>
    <row r="37" spans="1:10" x14ac:dyDescent="0.25">
      <c r="A37" s="31" t="s">
        <v>54</v>
      </c>
      <c r="B37" s="2"/>
      <c r="C37" s="2"/>
      <c r="D37" s="2"/>
      <c r="E37" s="2"/>
      <c r="F37" s="2"/>
      <c r="G37" s="11"/>
    </row>
    <row r="38" spans="1:10" x14ac:dyDescent="0.25">
      <c r="A38" s="3" t="s">
        <v>55</v>
      </c>
      <c r="B38" s="2"/>
      <c r="C38" s="2"/>
      <c r="D38" s="2"/>
      <c r="E38" s="2"/>
      <c r="F38" s="2"/>
      <c r="G38" s="11"/>
    </row>
    <row r="39" spans="1:10" x14ac:dyDescent="0.25">
      <c r="A39" s="3"/>
      <c r="B39" s="2"/>
      <c r="C39" s="2"/>
      <c r="D39" s="2"/>
      <c r="E39" s="2"/>
      <c r="F39" s="2"/>
      <c r="G39" s="11"/>
    </row>
    <row r="40" spans="1:10" x14ac:dyDescent="0.25">
      <c r="A40" s="31" t="s">
        <v>57</v>
      </c>
      <c r="B40" s="2"/>
      <c r="C40" s="2"/>
      <c r="D40" s="2"/>
      <c r="E40" s="2"/>
      <c r="F40" s="2"/>
      <c r="G40" s="11"/>
    </row>
    <row r="41" spans="1:10" x14ac:dyDescent="0.25">
      <c r="A41" s="3" t="s">
        <v>70</v>
      </c>
      <c r="B41" s="2"/>
      <c r="C41" s="2"/>
      <c r="D41" s="2"/>
      <c r="E41" s="2"/>
      <c r="F41" s="2"/>
      <c r="G41" s="11"/>
    </row>
    <row r="42" spans="1:10" x14ac:dyDescent="0.25">
      <c r="A42" s="3" t="s">
        <v>56</v>
      </c>
      <c r="B42" s="2"/>
      <c r="C42" s="2"/>
      <c r="D42" s="2"/>
      <c r="E42" s="2"/>
      <c r="F42" s="2"/>
      <c r="G42" s="11"/>
      <c r="I42" s="35"/>
    </row>
    <row r="43" spans="1:10" ht="10.5" customHeight="1" x14ac:dyDescent="0.25">
      <c r="A43" s="3"/>
      <c r="B43" s="2"/>
      <c r="C43" s="2"/>
      <c r="D43" s="2"/>
      <c r="E43" s="2"/>
      <c r="F43" s="2"/>
      <c r="G43" s="11"/>
      <c r="I43" s="35"/>
    </row>
    <row r="44" spans="1:10" x14ac:dyDescent="0.25">
      <c r="A44" s="31" t="s">
        <v>78</v>
      </c>
      <c r="B44" s="2"/>
      <c r="C44" s="2"/>
      <c r="D44" s="2"/>
      <c r="E44" s="2"/>
      <c r="F44" s="2"/>
      <c r="G44" s="11"/>
      <c r="J44" s="35"/>
    </row>
    <row r="45" spans="1:10" x14ac:dyDescent="0.25">
      <c r="A45" s="3" t="s">
        <v>77</v>
      </c>
      <c r="B45" s="2"/>
      <c r="C45" s="2"/>
      <c r="D45" s="2"/>
      <c r="E45" s="2"/>
      <c r="F45" s="2"/>
      <c r="G45" s="11"/>
      <c r="J45" s="35"/>
    </row>
    <row r="46" spans="1:10" ht="13.5" customHeight="1" x14ac:dyDescent="0.25">
      <c r="A46" s="3"/>
      <c r="B46" s="2"/>
      <c r="C46" s="2"/>
      <c r="D46" s="2"/>
      <c r="E46" s="2"/>
      <c r="F46" s="2"/>
      <c r="G46" s="11"/>
    </row>
    <row r="47" spans="1:10" x14ac:dyDescent="0.25">
      <c r="A47" s="31" t="s">
        <v>101</v>
      </c>
      <c r="B47" s="2"/>
      <c r="C47" s="2"/>
      <c r="D47" s="2"/>
      <c r="E47" s="2"/>
      <c r="F47" s="2"/>
      <c r="G47" s="11"/>
    </row>
    <row r="48" spans="1:10" ht="45.75" customHeight="1" thickBot="1" x14ac:dyDescent="0.3">
      <c r="A48" s="150" t="s">
        <v>58</v>
      </c>
      <c r="B48" s="151"/>
      <c r="C48" s="151"/>
      <c r="D48" s="151"/>
      <c r="E48" s="151"/>
      <c r="F48" s="151"/>
      <c r="G48" s="152"/>
    </row>
    <row r="49" spans="1:7" x14ac:dyDescent="0.25">
      <c r="A49" s="2"/>
      <c r="B49" s="2"/>
      <c r="C49" s="2"/>
      <c r="D49" s="2"/>
      <c r="E49" s="2"/>
      <c r="F49" s="2"/>
      <c r="G49" s="2"/>
    </row>
    <row r="50" spans="1:7" x14ac:dyDescent="0.25">
      <c r="A50" s="2"/>
      <c r="B50" s="2"/>
      <c r="C50" s="2"/>
      <c r="D50" s="2"/>
      <c r="E50" s="2"/>
      <c r="F50" s="2"/>
      <c r="G50" s="2"/>
    </row>
    <row r="51" spans="1:7" x14ac:dyDescent="0.25">
      <c r="A51" s="2"/>
      <c r="B51" s="2"/>
      <c r="C51" s="2"/>
      <c r="D51" s="2"/>
      <c r="E51" s="2"/>
      <c r="F51" s="2"/>
      <c r="G51" s="2"/>
    </row>
    <row r="52" spans="1:7" x14ac:dyDescent="0.25">
      <c r="A52" s="2"/>
      <c r="B52" s="2"/>
      <c r="C52" s="2"/>
      <c r="D52" s="2"/>
      <c r="E52" s="2"/>
      <c r="F52" s="2"/>
      <c r="G52" s="2"/>
    </row>
    <row r="53" spans="1:7" x14ac:dyDescent="0.25">
      <c r="A53" s="2"/>
      <c r="B53" s="2"/>
      <c r="C53" s="2"/>
      <c r="D53" s="2"/>
      <c r="E53" s="2"/>
      <c r="F53" s="2"/>
      <c r="G53" s="2"/>
    </row>
    <row r="54" spans="1:7" x14ac:dyDescent="0.25">
      <c r="A54" s="2"/>
      <c r="B54" s="2"/>
      <c r="C54" s="2"/>
      <c r="D54" s="2"/>
      <c r="E54" s="2"/>
      <c r="F54" s="2"/>
      <c r="G54" s="2"/>
    </row>
  </sheetData>
  <sheetProtection algorithmName="SHA-512" hashValue="BsmvNpWRecX0IZRz4GY96NzJGOjGPeGYkODJMGgzWh2VrnUdYR9rsPusGR/lR8x2xNgTOJQ5GYUfKx8lXMg2tw==" saltValue="NjXK7Yod6qrmyRcxT2wARQ==" spinCount="100000" sheet="1" objects="1" scenarios="1"/>
  <mergeCells count="17">
    <mergeCell ref="A34:G34"/>
    <mergeCell ref="A35:G35"/>
    <mergeCell ref="A48:G48"/>
    <mergeCell ref="A7:G7"/>
    <mergeCell ref="A9:G10"/>
    <mergeCell ref="A11:G11"/>
    <mergeCell ref="A26:G26"/>
    <mergeCell ref="A32:G32"/>
    <mergeCell ref="A25:G25"/>
    <mergeCell ref="A27:G27"/>
    <mergeCell ref="A28:G28"/>
    <mergeCell ref="A29:G29"/>
    <mergeCell ref="A1:G1"/>
    <mergeCell ref="A6:G6"/>
    <mergeCell ref="A8:G8"/>
    <mergeCell ref="A2:G2"/>
    <mergeCell ref="A33:G33"/>
  </mergeCells>
  <hyperlinks>
    <hyperlink ref="A12" r:id="rId1" xr:uid="{7D36F4D0-E677-43EB-99FB-2BFE3C0E02F9}"/>
  </hyperlinks>
  <pageMargins left="0.7" right="0.7" top="0.75" bottom="0.75" header="0.3" footer="0.3"/>
  <pageSetup paperSize="9" scale="64" fitToHeight="0" orientation="portrait"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DBBC-C89F-4019-8084-94D3CE254548}">
  <sheetPr>
    <tabColor theme="6" tint="0.79998168889431442"/>
    <pageSetUpPr fitToPage="1"/>
  </sheetPr>
  <dimension ref="A1:U98"/>
  <sheetViews>
    <sheetView topLeftCell="A55" zoomScale="40" zoomScaleNormal="40" zoomScaleSheetLayoutView="70" workbookViewId="0">
      <selection activeCell="F9" sqref="F9"/>
    </sheetView>
  </sheetViews>
  <sheetFormatPr baseColWidth="10" defaultRowHeight="15" x14ac:dyDescent="0.25"/>
  <cols>
    <col min="1" max="2" width="52.7109375" style="57" customWidth="1"/>
    <col min="3" max="3" width="31.140625" style="57" customWidth="1"/>
    <col min="4" max="4" width="55.140625" style="57" customWidth="1"/>
    <col min="5" max="5" width="52" style="57" customWidth="1"/>
    <col min="6" max="6" width="30" style="57" customWidth="1"/>
    <col min="7" max="7" width="110.28515625" style="56" customWidth="1"/>
    <col min="8" max="8" width="12.140625" style="56" customWidth="1"/>
    <col min="9" max="21" width="11.42578125" style="56"/>
    <col min="22" max="16384" width="11.42578125" style="57"/>
  </cols>
  <sheetData>
    <row r="1" spans="1:7" ht="142.5" customHeight="1" x14ac:dyDescent="0.25">
      <c r="A1" s="164" t="s">
        <v>35</v>
      </c>
      <c r="B1" s="164"/>
      <c r="C1" s="164"/>
      <c r="D1" s="164"/>
      <c r="E1" s="164"/>
      <c r="F1" s="164"/>
      <c r="G1" s="55"/>
    </row>
    <row r="2" spans="1:7" ht="49.5" customHeight="1" x14ac:dyDescent="0.25">
      <c r="A2" s="156" t="s">
        <v>0</v>
      </c>
      <c r="B2" s="157"/>
      <c r="C2" s="170"/>
      <c r="D2" s="170"/>
      <c r="E2" s="170"/>
      <c r="F2" s="170"/>
      <c r="G2" s="55"/>
    </row>
    <row r="3" spans="1:7" ht="49.5" customHeight="1" x14ac:dyDescent="0.25">
      <c r="A3" s="156" t="s">
        <v>1</v>
      </c>
      <c r="B3" s="157"/>
      <c r="C3" s="170"/>
      <c r="D3" s="170"/>
      <c r="E3" s="170"/>
      <c r="F3" s="170"/>
      <c r="G3" s="55"/>
    </row>
    <row r="4" spans="1:7" ht="79.5" customHeight="1" x14ac:dyDescent="0.25">
      <c r="A4" s="156" t="s">
        <v>2</v>
      </c>
      <c r="B4" s="157"/>
      <c r="C4" s="163"/>
      <c r="D4" s="163"/>
      <c r="E4" s="163"/>
      <c r="F4" s="163"/>
      <c r="G4" s="55"/>
    </row>
    <row r="5" spans="1:7" ht="49.5" customHeight="1" x14ac:dyDescent="0.25">
      <c r="A5" s="156" t="s">
        <v>100</v>
      </c>
      <c r="B5" s="157"/>
      <c r="C5" s="163"/>
      <c r="D5" s="163"/>
      <c r="E5" s="163"/>
      <c r="F5" s="163"/>
      <c r="G5" s="55"/>
    </row>
    <row r="6" spans="1:7" ht="30" customHeight="1" thickBot="1" x14ac:dyDescent="0.3">
      <c r="A6" s="56"/>
      <c r="B6" s="56"/>
      <c r="C6" s="56"/>
      <c r="D6" s="56"/>
      <c r="E6" s="56"/>
      <c r="F6" s="56"/>
    </row>
    <row r="7" spans="1:7" ht="30.75" customHeight="1" x14ac:dyDescent="0.25">
      <c r="A7" s="166" t="s">
        <v>40</v>
      </c>
      <c r="B7" s="167"/>
      <c r="C7" s="168"/>
      <c r="D7" s="168"/>
      <c r="E7" s="168"/>
      <c r="F7" s="169"/>
      <c r="G7" s="58"/>
    </row>
    <row r="8" spans="1:7" ht="56.25" customHeight="1" thickBot="1" x14ac:dyDescent="0.3">
      <c r="A8" s="59" t="s">
        <v>4</v>
      </c>
      <c r="B8" s="60" t="s">
        <v>66</v>
      </c>
      <c r="C8" s="61" t="s">
        <v>71</v>
      </c>
      <c r="D8" s="61" t="s">
        <v>31</v>
      </c>
      <c r="E8" s="61" t="s">
        <v>38</v>
      </c>
      <c r="F8" s="62" t="s">
        <v>68</v>
      </c>
      <c r="G8" s="63" t="s">
        <v>49</v>
      </c>
    </row>
    <row r="9" spans="1:7" ht="27" customHeight="1" x14ac:dyDescent="0.25">
      <c r="A9" s="95"/>
      <c r="B9" s="96"/>
      <c r="C9" s="97"/>
      <c r="D9" s="97"/>
      <c r="E9" s="98"/>
      <c r="F9"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9" s="104">
        <f>+IF(Tabla2[[#This Row],[IMPORTE BRUTO MENSUAL (€)  (2)]]&gt;7200,"IMPORTE MENSUAL BRUTO MAXIMO 7.200 €",)</f>
        <v>0</v>
      </c>
    </row>
    <row r="10" spans="1:7" ht="27" customHeight="1" x14ac:dyDescent="0.25">
      <c r="A10" s="95"/>
      <c r="B10" s="96"/>
      <c r="C10" s="97"/>
      <c r="D10" s="97"/>
      <c r="E10" s="98"/>
      <c r="F10"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0" s="104">
        <f>+IF(Tabla2[[#This Row],[IMPORTE BRUTO MENSUAL (€)  (2)]]&gt;7200,"IMPORTE MENSUAL BRUTO MAXIMO 7.200 €",)</f>
        <v>0</v>
      </c>
    </row>
    <row r="11" spans="1:7" ht="27" customHeight="1" x14ac:dyDescent="0.25">
      <c r="A11" s="95"/>
      <c r="B11" s="96"/>
      <c r="C11" s="98"/>
      <c r="D11" s="98"/>
      <c r="E11" s="98"/>
      <c r="F11"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1" s="104">
        <f>+IF(Tabla2[[#This Row],[IMPORTE BRUTO MENSUAL (€)  (2)]]&gt;7200,"IMPORTE MENSUAL BRUTO MAXIMO 7.200 €",)</f>
        <v>0</v>
      </c>
    </row>
    <row r="12" spans="1:7" ht="27" customHeight="1" x14ac:dyDescent="0.25">
      <c r="A12" s="95"/>
      <c r="B12" s="96"/>
      <c r="C12" s="98"/>
      <c r="D12" s="98"/>
      <c r="E12" s="98"/>
      <c r="F12"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2" s="104">
        <f>+IF(Tabla2[[#This Row],[IMPORTE BRUTO MENSUAL (€)  (2)]]&gt;7200,"IMPORTE MENSUAL BRUTO MAXIMO 7.200 €",)</f>
        <v>0</v>
      </c>
    </row>
    <row r="13" spans="1:7" ht="27" customHeight="1" x14ac:dyDescent="0.25">
      <c r="A13" s="95"/>
      <c r="B13" s="96"/>
      <c r="C13" s="98"/>
      <c r="D13" s="98"/>
      <c r="E13" s="98"/>
      <c r="F13"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3" s="104">
        <f>+IF(Tabla2[[#This Row],[IMPORTE BRUTO MENSUAL (€)  (2)]]&gt;7200,"IMPORTE MENSUAL BRUTO MAXIMO 7.200 €",)</f>
        <v>0</v>
      </c>
    </row>
    <row r="14" spans="1:7" ht="27" customHeight="1" x14ac:dyDescent="0.25">
      <c r="A14" s="95"/>
      <c r="B14" s="96"/>
      <c r="C14" s="97"/>
      <c r="D14" s="97"/>
      <c r="E14" s="98"/>
      <c r="F14"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4" s="104">
        <f>+IF(Tabla2[[#This Row],[IMPORTE BRUTO MENSUAL (€)  (2)]]&gt;7200,"IMPORTE MENSUAL BRUTO MAXIMO 7.200 €",)</f>
        <v>0</v>
      </c>
    </row>
    <row r="15" spans="1:7" ht="27" customHeight="1" x14ac:dyDescent="0.25">
      <c r="A15" s="95"/>
      <c r="B15" s="96"/>
      <c r="C15" s="97"/>
      <c r="D15" s="98"/>
      <c r="E15" s="98"/>
      <c r="F15"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5" s="104">
        <f>+IF(Tabla2[[#This Row],[IMPORTE BRUTO MENSUAL (€)  (2)]]&gt;7200,"IMPORTE MENSUAL BRUTO MAXIMO 7.200 €",)</f>
        <v>0</v>
      </c>
    </row>
    <row r="16" spans="1:7" ht="27" customHeight="1" x14ac:dyDescent="0.25">
      <c r="A16" s="95"/>
      <c r="B16" s="96"/>
      <c r="C16" s="97"/>
      <c r="D16" s="98"/>
      <c r="E16" s="98"/>
      <c r="F16"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6" s="104">
        <f>+IF(Tabla2[[#This Row],[IMPORTE BRUTO MENSUAL (€)  (2)]]&gt;7200,"IMPORTE MENSUAL BRUTO MAXIMO 7.200 €",)</f>
        <v>0</v>
      </c>
    </row>
    <row r="17" spans="1:7" ht="27" customHeight="1" x14ac:dyDescent="0.25">
      <c r="A17" s="95"/>
      <c r="B17" s="96"/>
      <c r="C17" s="97"/>
      <c r="D17" s="98"/>
      <c r="E17" s="98"/>
      <c r="F17"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7" s="104">
        <f>+IF(Tabla2[[#This Row],[IMPORTE BRUTO MENSUAL (€)  (2)]]&gt;7200,"IMPORTE MENSUAL BRUTO MAXIMO 7.200 €",)</f>
        <v>0</v>
      </c>
    </row>
    <row r="18" spans="1:7" ht="27" customHeight="1" x14ac:dyDescent="0.25">
      <c r="A18" s="95"/>
      <c r="B18" s="96"/>
      <c r="C18" s="97"/>
      <c r="D18" s="97"/>
      <c r="E18" s="98"/>
      <c r="F18"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8" s="104">
        <f>+IF(Tabla2[[#This Row],[IMPORTE BRUTO MENSUAL (€)  (2)]]&gt;7200,"IMPORTE MENSUAL BRUTO MAXIMO 7.200 €",)</f>
        <v>0</v>
      </c>
    </row>
    <row r="19" spans="1:7" ht="27" customHeight="1" x14ac:dyDescent="0.25">
      <c r="A19" s="95"/>
      <c r="B19" s="96"/>
      <c r="C19" s="97"/>
      <c r="D19" s="97"/>
      <c r="E19" s="98"/>
      <c r="F19"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19" s="104">
        <f>+IF(Tabla2[[#This Row],[IMPORTE BRUTO MENSUAL (€)  (2)]]&gt;7200,"IMPORTE MENSUAL BRUTO MAXIMO 7.200 €",)</f>
        <v>0</v>
      </c>
    </row>
    <row r="20" spans="1:7" ht="27" customHeight="1" x14ac:dyDescent="0.25">
      <c r="A20" s="95"/>
      <c r="B20" s="96"/>
      <c r="C20" s="97"/>
      <c r="D20" s="97"/>
      <c r="E20" s="98"/>
      <c r="F20"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20" s="104">
        <f>+IF(Tabla2[[#This Row],[IMPORTE BRUTO MENSUAL (€)  (2)]]&gt;7200,"IMPORTE MENSUAL BRUTO MAXIMO 7.200 €",)</f>
        <v>0</v>
      </c>
    </row>
    <row r="21" spans="1:7" ht="27" customHeight="1" x14ac:dyDescent="0.25">
      <c r="A21" s="95"/>
      <c r="B21" s="96"/>
      <c r="C21" s="98"/>
      <c r="D21" s="98"/>
      <c r="E21" s="98"/>
      <c r="F21" s="103">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21" s="104">
        <f>+IF(Tabla2[[#This Row],[IMPORTE BRUTO MENSUAL (€)  (2)]]&gt;7200,"IMPORTE MENSUAL BRUTO MAXIMO 7.200 €",)</f>
        <v>0</v>
      </c>
    </row>
    <row r="22" spans="1:7" ht="27" customHeight="1" thickBot="1" x14ac:dyDescent="0.3">
      <c r="A22" s="99"/>
      <c r="B22" s="100"/>
      <c r="C22" s="101"/>
      <c r="D22" s="101"/>
      <c r="E22" s="102"/>
      <c r="F22" s="105">
        <f>+IF(Tabla2[[#This Row],[IMPORTE BRUTO MENSUAL (€)  (2)]]&gt;7200,7200*Tabla2[[#This Row],[TIEMPO DEDICADO AL PROYECTO (MESES)]]*Tabla2[[#This Row],[% TIEMPO DE TRABAJO DEDICADO/TIEMPO DE JORNADA]]/100,Tabla2[[#This Row],[IMPORTE BRUTO MENSUAL (€)  (2)]]*Tabla2[[#This Row],[TIEMPO DEDICADO AL PROYECTO (MESES)]]*Tabla2[[#This Row],[% TIEMPO DE TRABAJO DEDICADO/TIEMPO DE JORNADA]]/100)</f>
        <v>0</v>
      </c>
      <c r="G22" s="104">
        <f>+IF(Tabla2[[#This Row],[IMPORTE BRUTO MENSUAL (€)  (2)]]&gt;7200,"IMPORTE MENSUAL BRUTO MAXIMO 7.200 €",)</f>
        <v>0</v>
      </c>
    </row>
    <row r="23" spans="1:7" ht="30.75" customHeight="1" thickBot="1" x14ac:dyDescent="0.3">
      <c r="A23" s="106" t="s">
        <v>18</v>
      </c>
      <c r="B23" s="106"/>
      <c r="C23" s="107"/>
      <c r="D23" s="107"/>
      <c r="E23" s="107"/>
      <c r="F23" s="108">
        <f>SUBTOTAL(109,Tabla2[IMPORTE IMPUTADO AL PROYECTO (€) (3)])</f>
        <v>0</v>
      </c>
      <c r="G23" s="109"/>
    </row>
    <row r="24" spans="1:7" ht="35.25" customHeight="1" x14ac:dyDescent="0.25">
      <c r="A24" s="158" t="s">
        <v>67</v>
      </c>
      <c r="B24" s="158"/>
      <c r="C24" s="158"/>
      <c r="D24" s="158"/>
      <c r="E24" s="158"/>
      <c r="F24" s="158"/>
      <c r="G24" s="158"/>
    </row>
    <row r="25" spans="1:7" ht="24" customHeight="1" x14ac:dyDescent="0.25">
      <c r="A25" s="64" t="s">
        <v>113</v>
      </c>
      <c r="B25" s="56"/>
      <c r="C25" s="56"/>
      <c r="D25" s="56"/>
      <c r="E25" s="56"/>
      <c r="F25" s="56"/>
    </row>
    <row r="26" spans="1:7" ht="24" customHeight="1" x14ac:dyDescent="0.25">
      <c r="A26" s="57" t="s">
        <v>69</v>
      </c>
      <c r="B26" s="56"/>
      <c r="C26" s="56"/>
      <c r="D26" s="56"/>
      <c r="E26" s="56"/>
      <c r="F26" s="56"/>
    </row>
    <row r="27" spans="1:7" ht="24.75" customHeight="1" thickBot="1" x14ac:dyDescent="0.3">
      <c r="B27" s="56"/>
      <c r="C27" s="56"/>
      <c r="D27" s="56"/>
      <c r="E27" s="56"/>
      <c r="F27" s="56"/>
    </row>
    <row r="28" spans="1:7" ht="27" thickBot="1" x14ac:dyDescent="0.3">
      <c r="A28" s="159" t="s">
        <v>41</v>
      </c>
      <c r="B28" s="160"/>
      <c r="C28" s="161"/>
      <c r="D28" s="161"/>
      <c r="E28" s="161"/>
      <c r="F28" s="162"/>
      <c r="G28" s="58"/>
    </row>
    <row r="29" spans="1:7" ht="76.5" customHeight="1" thickBot="1" x14ac:dyDescent="0.3">
      <c r="A29" s="65"/>
      <c r="B29" s="66"/>
      <c r="C29" s="67" t="s">
        <v>13</v>
      </c>
      <c r="D29" s="68" t="s">
        <v>14</v>
      </c>
      <c r="E29" s="68" t="s">
        <v>102</v>
      </c>
      <c r="F29" s="69" t="s">
        <v>105</v>
      </c>
      <c r="G29" s="70" t="s">
        <v>49</v>
      </c>
    </row>
    <row r="30" spans="1:7" ht="87" customHeight="1" x14ac:dyDescent="0.25">
      <c r="A30" s="65"/>
      <c r="B30" s="66"/>
      <c r="C30" s="47"/>
      <c r="D30" s="34"/>
      <c r="E30" s="94"/>
      <c r="F30" s="117"/>
      <c r="G30" s="126">
        <f>+IF(Tabla4[[#This Row],[IMPORTE COLABORACION EXTERNA (4)]]&lt;Tabla4[[#This Row],[IMPORTE COLABORACION EXTERNA IMPUTADO AL PROYECTO(€) (5)]],"EL IMPORTE  IMPUTADO ES SUPERIOR AL COSTE DE LA COLABORACION EXTERNA. CORREGIR",)</f>
        <v>0</v>
      </c>
    </row>
    <row r="31" spans="1:7" ht="87" customHeight="1" x14ac:dyDescent="0.25">
      <c r="A31" s="65"/>
      <c r="B31" s="66"/>
      <c r="C31" s="47"/>
      <c r="D31" s="34"/>
      <c r="E31" s="48"/>
      <c r="F31" s="117"/>
      <c r="G31" s="126">
        <f>+IF(Tabla4[[#This Row],[IMPORTE COLABORACION EXTERNA (4)]]&lt;Tabla4[[#This Row],[IMPORTE COLABORACION EXTERNA IMPUTADO AL PROYECTO(€) (5)]],"EL IMPORTE  IMPUTADO ES SUPERIOR AL COSTE DE LA COLABORACION EXTERNA. CORREGIR",)</f>
        <v>0</v>
      </c>
    </row>
    <row r="32" spans="1:7" ht="87" customHeight="1" x14ac:dyDescent="0.25">
      <c r="A32" s="65"/>
      <c r="B32" s="66"/>
      <c r="C32" s="47"/>
      <c r="D32" s="34"/>
      <c r="E32" s="48"/>
      <c r="F32" s="117"/>
      <c r="G32" s="126">
        <f>+IF(Tabla4[[#This Row],[IMPORTE COLABORACION EXTERNA (4)]]&lt;Tabla4[[#This Row],[IMPORTE COLABORACION EXTERNA IMPUTADO AL PROYECTO(€) (5)]],"EL IMPORTE  IMPUTADO ES SUPERIOR AL COSTE DE LA COLABORACION EXTERNA. CORREGIR",)</f>
        <v>0</v>
      </c>
    </row>
    <row r="33" spans="1:7" ht="87" customHeight="1" x14ac:dyDescent="0.25">
      <c r="A33" s="65"/>
      <c r="B33" s="66"/>
      <c r="C33" s="47"/>
      <c r="D33" s="34"/>
      <c r="E33" s="48"/>
      <c r="F33" s="117"/>
      <c r="G33" s="126">
        <f>+IF(Tabla4[[#This Row],[IMPORTE COLABORACION EXTERNA (4)]]&lt;Tabla4[[#This Row],[IMPORTE COLABORACION EXTERNA IMPUTADO AL PROYECTO(€) (5)]],"EL IMPORTE  IMPUTADO ES SUPERIOR AL COSTE DE LA COLABORACION EXTERNA. CORREGIR",)</f>
        <v>0</v>
      </c>
    </row>
    <row r="34" spans="1:7" ht="87" customHeight="1" x14ac:dyDescent="0.25">
      <c r="A34" s="65"/>
      <c r="B34" s="66"/>
      <c r="C34" s="47"/>
      <c r="D34" s="34"/>
      <c r="E34" s="48"/>
      <c r="F34" s="117"/>
      <c r="G34" s="126">
        <f>+IF(Tabla4[[#This Row],[IMPORTE COLABORACION EXTERNA (4)]]&lt;Tabla4[[#This Row],[IMPORTE COLABORACION EXTERNA IMPUTADO AL PROYECTO(€) (5)]],"EL IMPORTE  IMPUTADO ES SUPERIOR AL COSTE DE LA COLABORACION EXTERNA. CORREGIR",)</f>
        <v>0</v>
      </c>
    </row>
    <row r="35" spans="1:7" ht="87" customHeight="1" thickBot="1" x14ac:dyDescent="0.3">
      <c r="A35" s="65"/>
      <c r="B35" s="66"/>
      <c r="C35" s="52"/>
      <c r="D35" s="53"/>
      <c r="E35" s="54"/>
      <c r="F35" s="121"/>
      <c r="G35" s="126">
        <f>+IF(Tabla4[[#This Row],[IMPORTE COLABORACION EXTERNA (4)]]&lt;Tabla4[[#This Row],[IMPORTE COLABORACION EXTERNA IMPUTADO AL PROYECTO(€) (5)]],"EL IMPORTE  IMPUTADO ES SUPERIOR AL COSTE DE LA COLABORACION EXTERNA. CORREGIR",)</f>
        <v>0</v>
      </c>
    </row>
    <row r="36" spans="1:7" ht="29.25" customHeight="1" thickBot="1" x14ac:dyDescent="0.3">
      <c r="A36" s="110" t="s">
        <v>19</v>
      </c>
      <c r="B36" s="111"/>
      <c r="C36" s="112"/>
      <c r="D36" s="112"/>
      <c r="E36" s="113">
        <f>SUBTOTAL(109,Tabla4[IMPORTE COLABORACION EXTERNA (4)])</f>
        <v>0</v>
      </c>
      <c r="F36" s="113">
        <f>+ SUBTOTAL(109,Tabla4[IMPORTE COLABORACION EXTERNA IMPUTADO AL PROYECTO(€) (5)])</f>
        <v>0</v>
      </c>
      <c r="G36" s="114" t="str">
        <f>+IF(SUM(Tabla4[IMPORTE COLABORACION EXTERNA IMPUTADO AL PROYECTO(€) (5)])&gt;30000,"IMPORTE MAXIMO SUBVENCIONABLE COLABORACIONES EXTERNAS 30.000 €. CORREGIR","")</f>
        <v/>
      </c>
    </row>
    <row r="37" spans="1:7" ht="36" customHeight="1" x14ac:dyDescent="0.25">
      <c r="A37" s="56" t="s">
        <v>103</v>
      </c>
      <c r="B37" s="56"/>
      <c r="C37" s="56"/>
      <c r="D37" s="56"/>
      <c r="E37" s="56"/>
      <c r="F37" s="56"/>
    </row>
    <row r="38" spans="1:7" ht="36" customHeight="1" x14ac:dyDescent="0.25">
      <c r="A38" s="56" t="s">
        <v>104</v>
      </c>
      <c r="B38" s="56"/>
      <c r="C38" s="56"/>
      <c r="D38" s="56"/>
      <c r="E38" s="56"/>
      <c r="F38" s="56"/>
    </row>
    <row r="39" spans="1:7" ht="30" customHeight="1" thickBot="1" x14ac:dyDescent="0.3">
      <c r="A39" s="56"/>
      <c r="B39" s="56"/>
      <c r="C39" s="56"/>
      <c r="D39" s="56"/>
      <c r="E39" s="56"/>
      <c r="F39" s="56"/>
    </row>
    <row r="40" spans="1:7" ht="27" customHeight="1" thickBot="1" x14ac:dyDescent="0.3">
      <c r="A40" s="159" t="s">
        <v>114</v>
      </c>
      <c r="B40" s="160"/>
      <c r="C40" s="160"/>
      <c r="D40" s="161"/>
      <c r="E40" s="161"/>
      <c r="F40" s="162"/>
      <c r="G40" s="58"/>
    </row>
    <row r="41" spans="1:7" ht="25.5" customHeight="1" thickBot="1" x14ac:dyDescent="0.3">
      <c r="A41" s="66"/>
      <c r="B41" s="66"/>
      <c r="C41" s="66"/>
      <c r="D41" s="67" t="s">
        <v>37</v>
      </c>
      <c r="E41" s="68" t="s">
        <v>20</v>
      </c>
      <c r="F41" s="69" t="s">
        <v>15</v>
      </c>
      <c r="G41" s="70" t="s">
        <v>49</v>
      </c>
    </row>
    <row r="42" spans="1:7" ht="77.25" customHeight="1" x14ac:dyDescent="0.25">
      <c r="A42" s="66"/>
      <c r="B42" s="66"/>
      <c r="C42" s="66"/>
      <c r="D42" s="115"/>
      <c r="E42" s="116"/>
      <c r="F42" s="117"/>
      <c r="G42" s="118"/>
    </row>
    <row r="43" spans="1:7" ht="77.25" customHeight="1" x14ac:dyDescent="0.25">
      <c r="A43" s="66"/>
      <c r="B43" s="66"/>
      <c r="C43" s="66"/>
      <c r="D43" s="115"/>
      <c r="E43" s="116"/>
      <c r="F43" s="117"/>
      <c r="G43" s="118"/>
    </row>
    <row r="44" spans="1:7" ht="77.25" customHeight="1" x14ac:dyDescent="0.25">
      <c r="A44" s="66"/>
      <c r="B44" s="66"/>
      <c r="C44" s="66"/>
      <c r="D44" s="115"/>
      <c r="E44" s="116"/>
      <c r="F44" s="117"/>
      <c r="G44" s="118"/>
    </row>
    <row r="45" spans="1:7" ht="77.25" customHeight="1" x14ac:dyDescent="0.25">
      <c r="A45" s="66"/>
      <c r="B45" s="66"/>
      <c r="C45" s="66"/>
      <c r="D45" s="115"/>
      <c r="E45" s="116"/>
      <c r="F45" s="117"/>
      <c r="G45" s="118"/>
    </row>
    <row r="46" spans="1:7" ht="77.25" customHeight="1" x14ac:dyDescent="0.25">
      <c r="A46" s="66"/>
      <c r="B46" s="66"/>
      <c r="C46" s="66"/>
      <c r="D46" s="115"/>
      <c r="E46" s="116"/>
      <c r="F46" s="117"/>
      <c r="G46" s="118"/>
    </row>
    <row r="47" spans="1:7" ht="77.25" customHeight="1" thickBot="1" x14ac:dyDescent="0.3">
      <c r="A47" s="66"/>
      <c r="B47" s="66"/>
      <c r="C47" s="66"/>
      <c r="D47" s="119"/>
      <c r="E47" s="120"/>
      <c r="F47" s="121"/>
      <c r="G47" s="118"/>
    </row>
    <row r="48" spans="1:7" ht="30" customHeight="1" thickBot="1" x14ac:dyDescent="0.3">
      <c r="A48" s="110" t="s">
        <v>22</v>
      </c>
      <c r="B48" s="111"/>
      <c r="C48" s="122"/>
      <c r="D48" s="127"/>
      <c r="E48" s="128"/>
      <c r="F48" s="129">
        <f>SUBTOTAL(109,Tabla6[IMPORTE (€)])</f>
        <v>0</v>
      </c>
      <c r="G48" s="125"/>
    </row>
    <row r="49" spans="1:7" ht="36.75" customHeight="1" thickBot="1" x14ac:dyDescent="0.3">
      <c r="A49" s="56"/>
      <c r="B49" s="56"/>
      <c r="C49" s="56"/>
      <c r="D49" s="56"/>
      <c r="E49" s="56"/>
      <c r="F49" s="56"/>
    </row>
    <row r="50" spans="1:7" ht="27" thickBot="1" x14ac:dyDescent="0.3">
      <c r="A50" s="159" t="s">
        <v>115</v>
      </c>
      <c r="B50" s="160"/>
      <c r="C50" s="160"/>
      <c r="D50" s="160"/>
      <c r="E50" s="160"/>
      <c r="F50" s="165"/>
      <c r="G50" s="58"/>
    </row>
    <row r="51" spans="1:7" ht="24" customHeight="1" thickBot="1" x14ac:dyDescent="0.3">
      <c r="A51" s="66"/>
      <c r="B51" s="66"/>
      <c r="C51" s="66"/>
      <c r="D51" s="71" t="s">
        <v>37</v>
      </c>
      <c r="E51" s="71" t="s">
        <v>36</v>
      </c>
      <c r="F51" s="72" t="s">
        <v>15</v>
      </c>
      <c r="G51" s="73" t="s">
        <v>49</v>
      </c>
    </row>
    <row r="52" spans="1:7" ht="93.75" customHeight="1" x14ac:dyDescent="0.25">
      <c r="A52" s="66"/>
      <c r="B52" s="66"/>
      <c r="C52" s="66"/>
      <c r="D52" s="134"/>
      <c r="E52" s="135"/>
      <c r="F52" s="136"/>
      <c r="G52" s="137"/>
    </row>
    <row r="53" spans="1:7" ht="93.75" customHeight="1" x14ac:dyDescent="0.25">
      <c r="A53" s="66"/>
      <c r="B53" s="66"/>
      <c r="C53" s="66"/>
      <c r="D53" s="50"/>
      <c r="E53" s="34"/>
      <c r="F53" s="51"/>
      <c r="G53" s="137"/>
    </row>
    <row r="54" spans="1:7" ht="93.75" customHeight="1" x14ac:dyDescent="0.25">
      <c r="A54" s="66"/>
      <c r="B54" s="66"/>
      <c r="C54" s="66"/>
      <c r="D54" s="50"/>
      <c r="E54" s="34"/>
      <c r="F54" s="51"/>
      <c r="G54" s="137"/>
    </row>
    <row r="55" spans="1:7" ht="93.75" customHeight="1" x14ac:dyDescent="0.25">
      <c r="A55" s="66"/>
      <c r="B55" s="66"/>
      <c r="C55" s="66"/>
      <c r="D55" s="50"/>
      <c r="E55" s="34"/>
      <c r="F55" s="51"/>
      <c r="G55" s="137"/>
    </row>
    <row r="56" spans="1:7" ht="93.75" customHeight="1" x14ac:dyDescent="0.25">
      <c r="A56" s="66"/>
      <c r="B56" s="66"/>
      <c r="C56" s="66"/>
      <c r="D56" s="50"/>
      <c r="E56" s="34"/>
      <c r="F56" s="51"/>
      <c r="G56" s="137"/>
    </row>
    <row r="57" spans="1:7" ht="93.75" customHeight="1" thickBot="1" x14ac:dyDescent="0.3">
      <c r="A57" s="66"/>
      <c r="B57" s="66"/>
      <c r="C57" s="66"/>
      <c r="D57" s="138"/>
      <c r="E57" s="53"/>
      <c r="F57" s="139"/>
      <c r="G57" s="137"/>
    </row>
    <row r="58" spans="1:7" ht="32.25" customHeight="1" thickBot="1" x14ac:dyDescent="0.3">
      <c r="A58" s="110" t="s">
        <v>26</v>
      </c>
      <c r="B58" s="111"/>
      <c r="C58" s="122"/>
      <c r="D58" s="130"/>
      <c r="E58" s="131"/>
      <c r="F58" s="132">
        <f>SUBTOTAL(109,Tabla610[IMPORTE (€)])</f>
        <v>0</v>
      </c>
      <c r="G58" s="133"/>
    </row>
    <row r="59" spans="1:7" ht="15.75" thickBot="1" x14ac:dyDescent="0.3"/>
    <row r="60" spans="1:7" ht="27" thickBot="1" x14ac:dyDescent="0.3">
      <c r="A60" s="159" t="s">
        <v>116</v>
      </c>
      <c r="B60" s="160"/>
      <c r="C60" s="160"/>
      <c r="D60" s="160"/>
      <c r="E60" s="161"/>
      <c r="F60" s="162"/>
      <c r="G60" s="74"/>
    </row>
    <row r="61" spans="1:7" ht="35.25" customHeight="1" thickBot="1" x14ac:dyDescent="0.3">
      <c r="A61" s="66"/>
      <c r="B61" s="66"/>
      <c r="C61" s="66"/>
      <c r="D61" s="66"/>
      <c r="E61" s="67" t="s">
        <v>23</v>
      </c>
      <c r="F61" s="69" t="s">
        <v>15</v>
      </c>
      <c r="G61" s="70" t="s">
        <v>49</v>
      </c>
    </row>
    <row r="62" spans="1:7" ht="84.75" customHeight="1" x14ac:dyDescent="0.25">
      <c r="A62" s="66"/>
      <c r="B62" s="66"/>
      <c r="C62" s="66"/>
      <c r="D62" s="66"/>
      <c r="E62" s="50"/>
      <c r="F62" s="51"/>
      <c r="G62" s="36"/>
    </row>
    <row r="63" spans="1:7" ht="84.75" customHeight="1" x14ac:dyDescent="0.25">
      <c r="A63" s="66"/>
      <c r="B63" s="66"/>
      <c r="C63" s="66"/>
      <c r="D63" s="66"/>
      <c r="E63" s="50"/>
      <c r="F63" s="51"/>
      <c r="G63" s="36"/>
    </row>
    <row r="64" spans="1:7" ht="84.75" customHeight="1" x14ac:dyDescent="0.25">
      <c r="A64" s="66"/>
      <c r="B64" s="66"/>
      <c r="C64" s="66"/>
      <c r="D64" s="66"/>
      <c r="E64" s="50"/>
      <c r="F64" s="51"/>
      <c r="G64" s="36"/>
    </row>
    <row r="65" spans="1:7" ht="84.75" customHeight="1" x14ac:dyDescent="0.25">
      <c r="A65" s="66"/>
      <c r="B65" s="66"/>
      <c r="C65" s="66"/>
      <c r="D65" s="66"/>
      <c r="E65" s="37"/>
      <c r="F65" s="49"/>
      <c r="G65" s="36"/>
    </row>
    <row r="66" spans="1:7" ht="84.75" customHeight="1" x14ac:dyDescent="0.25">
      <c r="A66" s="66"/>
      <c r="B66" s="66"/>
      <c r="C66" s="66"/>
      <c r="D66" s="66"/>
      <c r="E66" s="37"/>
      <c r="F66" s="49"/>
      <c r="G66" s="36"/>
    </row>
    <row r="67" spans="1:7" ht="84.75" customHeight="1" thickBot="1" x14ac:dyDescent="0.3">
      <c r="A67" s="66"/>
      <c r="B67" s="66"/>
      <c r="C67" s="66"/>
      <c r="D67" s="66"/>
      <c r="E67" s="37"/>
      <c r="F67" s="49"/>
      <c r="G67" s="36"/>
    </row>
    <row r="68" spans="1:7" ht="32.25" customHeight="1" thickBot="1" x14ac:dyDescent="0.3">
      <c r="A68" s="110" t="s">
        <v>27</v>
      </c>
      <c r="B68" s="111"/>
      <c r="C68" s="122"/>
      <c r="D68" s="122"/>
      <c r="E68" s="123"/>
      <c r="F68" s="124">
        <f>SUBTOTAL(109,Tabla7[IMPORTE (€)])</f>
        <v>0</v>
      </c>
      <c r="G68" s="125"/>
    </row>
    <row r="69" spans="1:7" x14ac:dyDescent="0.25">
      <c r="A69" s="56"/>
      <c r="B69" s="56"/>
      <c r="C69" s="56"/>
      <c r="D69" s="56"/>
      <c r="E69" s="56"/>
      <c r="F69" s="56"/>
    </row>
    <row r="70" spans="1:7" x14ac:dyDescent="0.25">
      <c r="A70" s="56"/>
      <c r="B70" s="56"/>
      <c r="C70" s="56"/>
      <c r="D70" s="56"/>
      <c r="E70" s="56"/>
      <c r="F70" s="56"/>
    </row>
    <row r="71" spans="1:7" ht="29.25" customHeight="1" x14ac:dyDescent="0.25">
      <c r="A71" s="56"/>
      <c r="B71" s="56"/>
      <c r="C71" s="56"/>
      <c r="D71" s="56"/>
      <c r="E71" s="56"/>
      <c r="F71" s="56"/>
    </row>
    <row r="72" spans="1:7" x14ac:dyDescent="0.25">
      <c r="A72" s="56"/>
      <c r="B72" s="56"/>
      <c r="C72" s="56"/>
      <c r="D72" s="56"/>
      <c r="E72" s="56"/>
      <c r="F72" s="56"/>
    </row>
    <row r="73" spans="1:7" ht="39.75" customHeight="1" x14ac:dyDescent="0.25">
      <c r="A73" s="56"/>
      <c r="B73" s="56"/>
      <c r="C73" s="56"/>
      <c r="D73" s="56"/>
      <c r="E73" s="56"/>
      <c r="F73" s="56"/>
    </row>
    <row r="74" spans="1:7" x14ac:dyDescent="0.25">
      <c r="A74" s="56"/>
      <c r="B74" s="56"/>
      <c r="C74" s="56"/>
      <c r="D74" s="56"/>
      <c r="E74" s="56"/>
      <c r="F74" s="56"/>
    </row>
    <row r="75" spans="1:7" x14ac:dyDescent="0.25">
      <c r="A75" s="56"/>
      <c r="B75" s="56"/>
      <c r="C75" s="56"/>
      <c r="D75" s="56"/>
      <c r="E75" s="56"/>
      <c r="F75" s="56"/>
    </row>
    <row r="76" spans="1:7" x14ac:dyDescent="0.25">
      <c r="A76" s="56"/>
      <c r="B76" s="56"/>
      <c r="C76" s="56"/>
      <c r="D76" s="56"/>
      <c r="E76" s="56"/>
      <c r="F76" s="56"/>
    </row>
    <row r="77" spans="1:7" ht="32.25" customHeight="1" x14ac:dyDescent="0.25">
      <c r="A77" s="56"/>
      <c r="B77" s="56"/>
      <c r="C77" s="56"/>
      <c r="D77" s="56"/>
      <c r="E77" s="56"/>
      <c r="F77" s="56"/>
    </row>
    <row r="78" spans="1:7" x14ac:dyDescent="0.25">
      <c r="A78" s="56"/>
      <c r="B78" s="56"/>
      <c r="C78" s="56"/>
      <c r="D78" s="56"/>
      <c r="E78" s="56"/>
      <c r="F78" s="56"/>
    </row>
    <row r="79" spans="1:7" x14ac:dyDescent="0.25">
      <c r="A79" s="56"/>
      <c r="B79" s="56"/>
      <c r="C79" s="56"/>
      <c r="D79" s="56"/>
      <c r="E79" s="56"/>
      <c r="F79" s="56"/>
    </row>
    <row r="80" spans="1:7" x14ac:dyDescent="0.25">
      <c r="A80" s="56"/>
      <c r="B80" s="56"/>
      <c r="C80" s="56"/>
      <c r="D80" s="56"/>
      <c r="E80" s="56"/>
      <c r="F80" s="56"/>
    </row>
    <row r="81" spans="1:6" x14ac:dyDescent="0.25">
      <c r="A81" s="56"/>
      <c r="B81" s="56"/>
      <c r="C81" s="56"/>
      <c r="D81" s="56"/>
      <c r="E81" s="56"/>
      <c r="F81" s="56"/>
    </row>
    <row r="82" spans="1:6" x14ac:dyDescent="0.25">
      <c r="A82" s="56"/>
      <c r="B82" s="56"/>
      <c r="C82" s="56"/>
      <c r="D82" s="56"/>
      <c r="E82" s="56"/>
      <c r="F82" s="56"/>
    </row>
    <row r="83" spans="1:6" x14ac:dyDescent="0.25">
      <c r="A83" s="56"/>
      <c r="B83" s="56"/>
      <c r="C83" s="56"/>
      <c r="D83" s="56"/>
      <c r="E83" s="56"/>
      <c r="F83" s="56"/>
    </row>
    <row r="84" spans="1:6" x14ac:dyDescent="0.25">
      <c r="A84" s="56"/>
      <c r="B84" s="56"/>
      <c r="C84" s="56"/>
      <c r="D84" s="56"/>
      <c r="E84" s="56"/>
      <c r="F84" s="56"/>
    </row>
    <row r="85" spans="1:6" x14ac:dyDescent="0.25">
      <c r="A85" s="56"/>
      <c r="B85" s="56"/>
      <c r="C85" s="56"/>
      <c r="D85" s="56"/>
      <c r="E85" s="56"/>
      <c r="F85" s="56"/>
    </row>
    <row r="86" spans="1:6" x14ac:dyDescent="0.25">
      <c r="A86" s="56"/>
      <c r="B86" s="56"/>
      <c r="C86" s="56"/>
      <c r="D86" s="56"/>
      <c r="E86" s="56"/>
      <c r="F86" s="56"/>
    </row>
    <row r="87" spans="1:6" x14ac:dyDescent="0.25">
      <c r="A87" s="56"/>
      <c r="B87" s="56"/>
      <c r="C87" s="56"/>
      <c r="D87" s="56"/>
      <c r="E87" s="56"/>
      <c r="F87" s="56"/>
    </row>
    <row r="88" spans="1:6" x14ac:dyDescent="0.25">
      <c r="A88" s="56"/>
      <c r="B88" s="56"/>
      <c r="C88" s="56"/>
      <c r="D88" s="56"/>
      <c r="E88" s="56"/>
      <c r="F88" s="56"/>
    </row>
    <row r="89" spans="1:6" x14ac:dyDescent="0.25">
      <c r="A89" s="56"/>
      <c r="B89" s="56"/>
      <c r="C89" s="56"/>
      <c r="D89" s="56"/>
      <c r="E89" s="56"/>
      <c r="F89" s="56"/>
    </row>
    <row r="90" spans="1:6" x14ac:dyDescent="0.25">
      <c r="A90" s="56"/>
      <c r="B90" s="56"/>
      <c r="C90" s="56"/>
      <c r="D90" s="56"/>
      <c r="E90" s="56"/>
      <c r="F90" s="56"/>
    </row>
    <row r="91" spans="1:6" x14ac:dyDescent="0.25">
      <c r="A91" s="56"/>
      <c r="B91" s="56"/>
      <c r="C91" s="56"/>
      <c r="D91" s="56"/>
      <c r="E91" s="56"/>
      <c r="F91" s="56"/>
    </row>
    <row r="92" spans="1:6" x14ac:dyDescent="0.25">
      <c r="A92" s="56"/>
      <c r="B92" s="56"/>
      <c r="C92" s="56"/>
      <c r="D92" s="56"/>
      <c r="E92" s="56"/>
      <c r="F92" s="56"/>
    </row>
    <row r="93" spans="1:6" x14ac:dyDescent="0.25">
      <c r="A93" s="56"/>
      <c r="B93" s="56"/>
      <c r="C93" s="56"/>
      <c r="D93" s="56"/>
      <c r="E93" s="56"/>
      <c r="F93" s="56"/>
    </row>
    <row r="94" spans="1:6" x14ac:dyDescent="0.25">
      <c r="A94" s="56"/>
      <c r="B94" s="56"/>
      <c r="C94" s="56"/>
      <c r="D94" s="56"/>
      <c r="E94" s="56"/>
      <c r="F94" s="56"/>
    </row>
    <row r="95" spans="1:6" x14ac:dyDescent="0.25">
      <c r="A95" s="56"/>
      <c r="B95" s="56"/>
      <c r="C95" s="56"/>
      <c r="D95" s="56"/>
      <c r="E95" s="56"/>
      <c r="F95" s="56"/>
    </row>
    <row r="96" spans="1:6" x14ac:dyDescent="0.25">
      <c r="A96" s="56"/>
      <c r="B96" s="56"/>
      <c r="C96" s="56"/>
      <c r="D96" s="56"/>
      <c r="E96" s="56"/>
      <c r="F96" s="56"/>
    </row>
    <row r="97" spans="1:6" x14ac:dyDescent="0.25">
      <c r="A97" s="56"/>
      <c r="B97" s="56"/>
      <c r="C97" s="56"/>
      <c r="D97" s="56"/>
      <c r="E97" s="56"/>
      <c r="F97" s="56"/>
    </row>
    <row r="98" spans="1:6" x14ac:dyDescent="0.25">
      <c r="A98" s="56"/>
      <c r="B98" s="56"/>
      <c r="C98" s="56"/>
      <c r="D98" s="56"/>
      <c r="E98" s="56"/>
      <c r="F98" s="56"/>
    </row>
  </sheetData>
  <sheetProtection algorithmName="SHA-512" hashValue="6mVVVnRwTGdzvN5/6hTM9tOBFb9iQsbWOJoBIk12HCjYb5lVtCWbe5biBAaDeNj51ga1CAEspSBg1y+NkhbAwQ==" saltValue="yRhiJue0wccHAKaHFN5J7A==" spinCount="100000" sheet="1" objects="1" scenarios="1"/>
  <protectedRanges>
    <protectedRange algorithmName="SHA-512" hashValue="709R6/lJ4N3YlBjrFpvTiXFUU/b6ZL8gQLwtNoHQGFo7nANQSNpyA2194JBSfcN+lQPQkiy0gQz+ShfIas68QQ==" saltValue="rK/t5PeoZzVb4l03f5A+yg==" spinCount="100000" sqref="A9:E22" name="Rango1"/>
    <protectedRange algorithmName="SHA-512" hashValue="m9VB9ejk9scBofuTPGIuLLgJBDLqfBxpslVKdwXHLacG+lWcu7aYliOLxduP/e6pLmaIc5raIqNYPQaP0NzW3g==" saltValue="hlNDnLidZ1f3cALbHnmkIg==" spinCount="100000" sqref="A9:E22" name="Rango2"/>
  </protectedRanges>
  <mergeCells count="15">
    <mergeCell ref="A5:B5"/>
    <mergeCell ref="A24:G24"/>
    <mergeCell ref="A60:F60"/>
    <mergeCell ref="C4:F4"/>
    <mergeCell ref="A1:F1"/>
    <mergeCell ref="A40:F40"/>
    <mergeCell ref="A50:F50"/>
    <mergeCell ref="C5:F5"/>
    <mergeCell ref="A7:F7"/>
    <mergeCell ref="A28:F28"/>
    <mergeCell ref="C3:F3"/>
    <mergeCell ref="C2:F2"/>
    <mergeCell ref="A2:B2"/>
    <mergeCell ref="A3:B3"/>
    <mergeCell ref="A4:B4"/>
  </mergeCells>
  <conditionalFormatting sqref="C9:C22">
    <cfRule type="expression" dxfId="9" priority="68">
      <formula>$C9&gt;7200</formula>
    </cfRule>
  </conditionalFormatting>
  <conditionalFormatting sqref="F36">
    <cfRule type="expression" dxfId="8" priority="7">
      <formula>$F$36&gt;30000</formula>
    </cfRule>
  </conditionalFormatting>
  <pageMargins left="0.7" right="0.7" top="0.75" bottom="0.75" header="0.3" footer="0.3"/>
  <pageSetup paperSize="9" scale="22" fitToHeight="0" orientation="portrait" r:id="rId1"/>
  <drawing r:id="rId2"/>
  <tableParts count="5">
    <tablePart r:id="rId3"/>
    <tablePart r:id="rId4"/>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expression" priority="8" stopIfTrue="1" id="{73BC70ED-0BAB-4EF8-BFC9-8EEED120A477}">
            <xm:f>$C$5='0. INSTRUCCIONES'!$A$18</xm:f>
            <x14:dxf>
              <fill>
                <patternFill>
                  <bgColor rgb="FFFF0000"/>
                </patternFill>
              </fill>
            </x14:dxf>
          </x14:cfRule>
          <x14:cfRule type="expression" priority="67" stopIfTrue="1" id="{00000000-000E-0000-0200-000010000000}">
            <xm:f>$C$5='0. INSTRUCCIONES'!$A$19</xm:f>
            <x14:dxf>
              <fill>
                <patternFill>
                  <bgColor rgb="FFFF0000"/>
                </patternFill>
              </fill>
            </x14:dxf>
          </x14:cfRule>
          <xm:sqref>A7:F23</xm:sqref>
        </x14:conditionalFormatting>
        <x14:conditionalFormatting xmlns:xm="http://schemas.microsoft.com/office/excel/2006/main">
          <x14:cfRule type="expression" priority="63" id="{568557AD-A511-4C41-9162-E34963FFD5DE}">
            <xm:f>$C$5='0. INSTRUCCIONES'!$A$20</xm:f>
            <x14:dxf>
              <fill>
                <patternFill>
                  <bgColor rgb="FFFF0000"/>
                </patternFill>
              </fill>
            </x14:dxf>
          </x14:cfRule>
          <x14:cfRule type="expression" priority="64" id="{00000000-000E-0000-0200-000001000000}">
            <xm:f>$C$5='0. INSTRUCCIONES'!$A$21</xm:f>
            <x14:dxf>
              <fill>
                <patternFill>
                  <bgColor rgb="FFFF0000"/>
                </patternFill>
              </fill>
            </x14:dxf>
          </x14:cfRule>
          <xm:sqref>A40:F48 A50:F58</xm:sqref>
        </x14:conditionalFormatting>
        <x14:conditionalFormatting xmlns:xm="http://schemas.microsoft.com/office/excel/2006/main">
          <x14:cfRule type="expression" priority="69" id="{22055823-996E-486F-AB70-97268CD7FB75}">
            <xm:f>$C$5='0. INSTRUCCIONES'!$A$17</xm:f>
            <x14:dxf>
              <fill>
                <patternFill>
                  <bgColor rgb="FFFF0000"/>
                </patternFill>
              </fill>
            </x14:dxf>
          </x14:cfRule>
          <x14:cfRule type="expression" priority="70" id="{3FCF4439-A881-4959-A59F-93DFA144AAF3}">
            <xm:f>$C$5='0. INSTRUCCIONES'!$A$18</xm:f>
            <x14:dxf>
              <fill>
                <patternFill>
                  <bgColor rgb="FFFF0000"/>
                </patternFill>
              </fill>
            </x14:dxf>
          </x14:cfRule>
          <x14:cfRule type="expression" priority="71" id="{FB6423EF-AAE2-49D0-949C-90C00422691F}">
            <xm:f>$C$5='0. INSTRUCCIONES'!$A$19</xm:f>
            <x14:dxf>
              <fill>
                <patternFill>
                  <bgColor rgb="FFFF0000"/>
                </patternFill>
              </fill>
            </x14:dxf>
          </x14:cfRule>
          <xm:sqref>A60:F68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7A7DAED-94EA-4226-A5D4-897B0FB54DDC}">
          <x14:formula1>
            <xm:f>'0. INSTRUCCIONES'!$A$17:$A$21</xm:f>
          </x14:formula1>
          <xm:sqref>C5:F5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CE6B-8342-4F3E-B3E5-F6BB387C9CD9}">
  <sheetPr>
    <tabColor theme="4" tint="0.39997558519241921"/>
    <pageSetUpPr fitToPage="1"/>
  </sheetPr>
  <dimension ref="A1:F27"/>
  <sheetViews>
    <sheetView zoomScale="70" zoomScaleNormal="70" workbookViewId="0">
      <selection activeCell="B26" sqref="B26"/>
    </sheetView>
  </sheetViews>
  <sheetFormatPr baseColWidth="10" defaultRowHeight="15" x14ac:dyDescent="0.25"/>
  <cols>
    <col min="1" max="1" width="48" style="57" customWidth="1"/>
    <col min="2" max="2" width="13.5703125" style="57" customWidth="1"/>
    <col min="3" max="3" width="7" style="57" customWidth="1"/>
    <col min="4" max="4" width="11.140625" style="57" customWidth="1"/>
    <col min="5" max="5" width="62" style="57" customWidth="1"/>
    <col min="6" max="6" width="71" style="57" customWidth="1"/>
    <col min="7" max="16384" width="11.42578125" style="57"/>
  </cols>
  <sheetData>
    <row r="1" spans="1:6" ht="87" customHeight="1" thickBot="1" x14ac:dyDescent="0.3">
      <c r="A1" s="171" t="s">
        <v>39</v>
      </c>
      <c r="B1" s="171"/>
      <c r="C1" s="171"/>
      <c r="D1" s="171"/>
      <c r="E1" s="171"/>
      <c r="F1" s="56"/>
    </row>
    <row r="2" spans="1:6" ht="21" x14ac:dyDescent="0.25">
      <c r="A2" s="140" t="s">
        <v>0</v>
      </c>
      <c r="B2" s="176">
        <f>+'1. DETALLE PRESUPUESTO'!C2</f>
        <v>0</v>
      </c>
      <c r="C2" s="176"/>
      <c r="D2" s="176"/>
      <c r="E2" s="177"/>
      <c r="F2" s="56"/>
    </row>
    <row r="3" spans="1:6" ht="21" x14ac:dyDescent="0.25">
      <c r="A3" s="141" t="s">
        <v>1</v>
      </c>
      <c r="B3" s="178">
        <f>+'1. DETALLE PRESUPUESTO'!C3</f>
        <v>0</v>
      </c>
      <c r="C3" s="178"/>
      <c r="D3" s="178"/>
      <c r="E3" s="179"/>
      <c r="F3" s="56"/>
    </row>
    <row r="4" spans="1:6" ht="77.25" customHeight="1" x14ac:dyDescent="0.25">
      <c r="A4" s="141" t="s">
        <v>2</v>
      </c>
      <c r="B4" s="180">
        <f>+'1. DETALLE PRESUPUESTO'!C4</f>
        <v>0</v>
      </c>
      <c r="C4" s="181"/>
      <c r="D4" s="181"/>
      <c r="E4" s="182"/>
      <c r="F4" s="56"/>
    </row>
    <row r="5" spans="1:6" ht="53.25" customHeight="1" x14ac:dyDescent="0.25">
      <c r="A5" s="141" t="s">
        <v>3</v>
      </c>
      <c r="B5" s="180">
        <f>+'1. DETALLE PRESUPUESTO'!C5</f>
        <v>0</v>
      </c>
      <c r="C5" s="181"/>
      <c r="D5" s="181"/>
      <c r="E5" s="182"/>
      <c r="F5" s="56"/>
    </row>
    <row r="6" spans="1:6" x14ac:dyDescent="0.25">
      <c r="A6" s="56"/>
      <c r="B6" s="56"/>
      <c r="C6" s="56"/>
      <c r="D6" s="56"/>
      <c r="E6" s="56"/>
      <c r="F6" s="56"/>
    </row>
    <row r="7" spans="1:6" ht="15.75" thickBot="1" x14ac:dyDescent="0.3">
      <c r="A7" s="56"/>
      <c r="B7" s="56"/>
      <c r="C7" s="56"/>
      <c r="D7" s="56"/>
      <c r="E7" s="56"/>
      <c r="F7" s="56"/>
    </row>
    <row r="8" spans="1:6" ht="15.75" thickBot="1" x14ac:dyDescent="0.3">
      <c r="A8" s="186" t="s">
        <v>119</v>
      </c>
      <c r="B8" s="187"/>
      <c r="C8" s="187"/>
      <c r="D8" s="188"/>
      <c r="E8" s="83" t="s">
        <v>120</v>
      </c>
      <c r="F8" s="82" t="s">
        <v>49</v>
      </c>
    </row>
    <row r="9" spans="1:6" x14ac:dyDescent="0.25">
      <c r="A9" s="172" t="s">
        <v>16</v>
      </c>
      <c r="B9" s="173"/>
      <c r="C9" s="173"/>
      <c r="D9" s="173"/>
      <c r="E9" s="84">
        <f>+IF(B5='0. INSTRUCCIONES'!A18,0,IF(B5='0. INSTRUCCIONES'!A19,0,Tabla2[[#Totals],[IMPORTE IMPUTADO AL PROYECTO (€) (3)]]))</f>
        <v>0</v>
      </c>
      <c r="F9" s="82" t="str">
        <f>+IF(B5='0. INSTRUCCIONES'!A18,"NO ES GASTO ELEGIBLE",IF(B5='0. INSTRUCCIONES'!A19,"NO ES GASTO ELEGIBLE",""))</f>
        <v/>
      </c>
    </row>
    <row r="10" spans="1:6" x14ac:dyDescent="0.25">
      <c r="A10" s="174" t="s">
        <v>28</v>
      </c>
      <c r="B10" s="175"/>
      <c r="C10" s="175"/>
      <c r="D10" s="175"/>
      <c r="E10" s="85">
        <f>+E9*0.15</f>
        <v>0</v>
      </c>
      <c r="F10" s="82" t="str">
        <f>+IF(B5='0. INSTRUCCIONES'!A18,"NO ES GASTO ELEGIBLE",IF(B5='0. INSTRUCCIONES'!A19,"NO ES GASTO ELEGIBLE",""))</f>
        <v/>
      </c>
    </row>
    <row r="11" spans="1:6" x14ac:dyDescent="0.25">
      <c r="A11" s="174" t="s">
        <v>17</v>
      </c>
      <c r="B11" s="175"/>
      <c r="C11" s="175"/>
      <c r="D11" s="175"/>
      <c r="E11" s="85">
        <f>+Tabla4[[#Totals],[IMPORTE COLABORACION EXTERNA IMPUTADO AL PROYECTO(€) (5)]]</f>
        <v>0</v>
      </c>
      <c r="F11" s="82" t="str">
        <f>+IF(E11&gt;30000,"EL IMPORTE MAXIMO SUBVENCIONABLE ES DE 30.000 €. CORREGIR","")</f>
        <v/>
      </c>
    </row>
    <row r="12" spans="1:6" x14ac:dyDescent="0.25">
      <c r="A12" s="174" t="s">
        <v>21</v>
      </c>
      <c r="B12" s="175"/>
      <c r="C12" s="175"/>
      <c r="D12" s="175"/>
      <c r="E12" s="86">
        <f>+IF(B5='0. INSTRUCCIONES'!A20,0,IF(B5='0. INSTRUCCIONES'!A21,0,Tabla6[[#Totals],[IMPORTE (€)]]))</f>
        <v>0</v>
      </c>
      <c r="F12" s="82" t="str">
        <f>+IF(B5='0. INSTRUCCIONES'!A20,"NO ES GASTO ELEGIBLE",IF(B5='0. INSTRUCCIONES'!A21,"NO ES GASTO ELEGIBLE",""))</f>
        <v/>
      </c>
    </row>
    <row r="13" spans="1:6" x14ac:dyDescent="0.25">
      <c r="A13" s="174" t="s">
        <v>24</v>
      </c>
      <c r="B13" s="175"/>
      <c r="C13" s="175"/>
      <c r="D13" s="175"/>
      <c r="E13" s="86">
        <f>+IF(B5='0. INSTRUCCIONES'!A20,0,IF(B5='0. INSTRUCCIONES'!A21,0,Tabla610[[#Totals],[IMPORTE (€)]]))</f>
        <v>0</v>
      </c>
      <c r="F13" s="82" t="str">
        <f>+IF(B5='0. INSTRUCCIONES'!A20,"NO ES GASTO ELEGIBLE",IF(B5='0. INSTRUCCIONES'!A21,"NO ES GASTO ELEGIBLE",""))</f>
        <v/>
      </c>
    </row>
    <row r="14" spans="1:6" ht="15.75" thickBot="1" x14ac:dyDescent="0.3">
      <c r="A14" s="189" t="s">
        <v>25</v>
      </c>
      <c r="B14" s="190"/>
      <c r="C14" s="190"/>
      <c r="D14" s="190"/>
      <c r="E14" s="87">
        <f>+IF(B5='0. INSTRUCCIONES'!A17,0,IF(B5='0. INSTRUCCIONES'!A18,0,IF(B5='0. INSTRUCCIONES'!A19,0,Tabla7[[#Totals],[IMPORTE (€)]])))</f>
        <v>0</v>
      </c>
      <c r="F14" s="82" t="str">
        <f>+IF(B5='0. INSTRUCCIONES'!A17,"NO ES GASTO ELEGIBLE",IF(B5='0. INSTRUCCIONES'!A18,"NO ES GASTO ELEGIBLE",IF(B5='0. INSTRUCCIONES'!A19,"NO ES GASTO ELEGIBLE","")))</f>
        <v/>
      </c>
    </row>
    <row r="15" spans="1:6" ht="15.75" thickBot="1" x14ac:dyDescent="0.3">
      <c r="A15" s="183" t="s">
        <v>122</v>
      </c>
      <c r="B15" s="184"/>
      <c r="C15" s="184"/>
      <c r="D15" s="184"/>
      <c r="E15" s="88">
        <f>SUM(E9:E14)</f>
        <v>0</v>
      </c>
      <c r="F15" s="82" t="str">
        <f>+IF(E15&lt;5000,"EL PRESUPUESTO MINIMO POR PROYECTO ES 5000 €","")</f>
        <v>EL PRESUPUESTO MINIMO POR PROYECTO ES 5000 €</v>
      </c>
    </row>
    <row r="16" spans="1:6" x14ac:dyDescent="0.25">
      <c r="A16" s="56"/>
      <c r="B16" s="56"/>
      <c r="C16" s="56"/>
      <c r="D16" s="56"/>
      <c r="E16" s="56"/>
      <c r="F16" s="56"/>
    </row>
    <row r="17" spans="1:6" x14ac:dyDescent="0.25">
      <c r="A17" s="89" t="s">
        <v>110</v>
      </c>
      <c r="B17" s="56"/>
      <c r="C17" s="56"/>
      <c r="D17" s="56"/>
      <c r="E17" s="56"/>
      <c r="F17" s="56"/>
    </row>
    <row r="18" spans="1:6" x14ac:dyDescent="0.25">
      <c r="A18" s="185" t="s">
        <v>111</v>
      </c>
      <c r="B18" s="185"/>
      <c r="C18" s="185"/>
      <c r="D18" s="185"/>
      <c r="E18" s="185"/>
      <c r="F18" s="56"/>
    </row>
    <row r="19" spans="1:6" ht="27" customHeight="1" x14ac:dyDescent="0.25">
      <c r="A19" s="185"/>
      <c r="B19" s="185"/>
      <c r="C19" s="185"/>
      <c r="D19" s="185"/>
      <c r="E19" s="185"/>
      <c r="F19" s="56"/>
    </row>
    <row r="20" spans="1:6" ht="51" customHeight="1" x14ac:dyDescent="0.25">
      <c r="A20" s="185" t="s">
        <v>112</v>
      </c>
      <c r="B20" s="185"/>
      <c r="C20" s="185"/>
      <c r="D20" s="185"/>
      <c r="E20" s="185"/>
      <c r="F20" s="56"/>
    </row>
    <row r="21" spans="1:6" x14ac:dyDescent="0.25">
      <c r="A21" s="56"/>
      <c r="B21" s="56"/>
      <c r="C21" s="56"/>
      <c r="D21" s="56"/>
      <c r="E21" s="56"/>
      <c r="F21" s="56"/>
    </row>
    <row r="22" spans="1:6" x14ac:dyDescent="0.25">
      <c r="A22" s="56"/>
      <c r="B22" s="56"/>
      <c r="C22" s="56"/>
      <c r="D22" s="56"/>
      <c r="E22" s="56"/>
      <c r="F22" s="56"/>
    </row>
    <row r="23" spans="1:6" x14ac:dyDescent="0.25">
      <c r="A23" s="56"/>
      <c r="B23" s="56"/>
      <c r="C23" s="56"/>
      <c r="D23" s="56"/>
      <c r="E23" s="56"/>
      <c r="F23" s="56"/>
    </row>
    <row r="24" spans="1:6" x14ac:dyDescent="0.25">
      <c r="A24" s="56"/>
      <c r="B24" s="56"/>
      <c r="C24" s="56"/>
      <c r="D24" s="56"/>
      <c r="E24" s="56"/>
      <c r="F24" s="56"/>
    </row>
    <row r="25" spans="1:6" x14ac:dyDescent="0.25">
      <c r="A25" s="56"/>
      <c r="B25" s="56"/>
      <c r="C25" s="56"/>
      <c r="D25" s="56"/>
      <c r="E25" s="56"/>
      <c r="F25" s="56"/>
    </row>
    <row r="26" spans="1:6" x14ac:dyDescent="0.25">
      <c r="A26" s="56"/>
      <c r="B26" s="56"/>
      <c r="C26" s="56"/>
      <c r="D26" s="56"/>
      <c r="E26" s="56"/>
      <c r="F26" s="56"/>
    </row>
    <row r="27" spans="1:6" x14ac:dyDescent="0.25">
      <c r="A27" s="56"/>
      <c r="B27" s="56"/>
      <c r="C27" s="56"/>
      <c r="D27" s="56"/>
      <c r="E27" s="56"/>
      <c r="F27" s="56"/>
    </row>
  </sheetData>
  <sheetProtection algorithmName="SHA-512" hashValue="i/xptxFwAGJiQNxv6imUFLdKig7pjs5PWbKffjtEnAdXMapfajETNnoQe6he5hS4hxrJ8bk8ZK3P96QtGISmZw==" saltValue="AJIxb6hjhr+1ma1KLcfPMw==" spinCount="100000" sheet="1" objects="1" scenarios="1"/>
  <mergeCells count="15">
    <mergeCell ref="A15:D15"/>
    <mergeCell ref="A18:E19"/>
    <mergeCell ref="A20:E20"/>
    <mergeCell ref="A8:D8"/>
    <mergeCell ref="A13:D13"/>
    <mergeCell ref="A14:D14"/>
    <mergeCell ref="A1:E1"/>
    <mergeCell ref="A9:D9"/>
    <mergeCell ref="A10:D10"/>
    <mergeCell ref="A11:D11"/>
    <mergeCell ref="A12:D12"/>
    <mergeCell ref="B2:E2"/>
    <mergeCell ref="B3:E3"/>
    <mergeCell ref="B4:E4"/>
    <mergeCell ref="B5:E5"/>
  </mergeCells>
  <conditionalFormatting sqref="A9:F14">
    <cfRule type="expression" dxfId="7" priority="1">
      <formula>$F9="NO ES GASTO ELEGIBLE"</formula>
    </cfRule>
  </conditionalFormatting>
  <conditionalFormatting sqref="E11:F11">
    <cfRule type="expression" dxfId="6" priority="2">
      <formula>$E$11&gt;30000</formula>
    </cfRule>
  </conditionalFormatting>
  <pageMargins left="0.7" right="0.7" top="0.75" bottom="0.75" header="0.3" footer="0.3"/>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3657-6575-44C5-B97D-5396C973BFC9}">
  <sheetPr>
    <pageSetUpPr fitToPage="1"/>
  </sheetPr>
  <dimension ref="A1:A38"/>
  <sheetViews>
    <sheetView tabSelected="1" zoomScale="80" zoomScaleNormal="80" workbookViewId="0">
      <selection activeCell="J14" sqref="J14"/>
    </sheetView>
  </sheetViews>
  <sheetFormatPr baseColWidth="10" defaultRowHeight="15" x14ac:dyDescent="0.25"/>
  <cols>
    <col min="1" max="1" width="131.85546875" customWidth="1"/>
    <col min="2" max="2" width="21.5703125" customWidth="1"/>
  </cols>
  <sheetData>
    <row r="1" spans="1:1" ht="123.75" customHeight="1" x14ac:dyDescent="0.25">
      <c r="A1" s="92" t="s">
        <v>117</v>
      </c>
    </row>
    <row r="2" spans="1:1" ht="45" customHeight="1" x14ac:dyDescent="0.25">
      <c r="A2" s="93" t="s">
        <v>118</v>
      </c>
    </row>
    <row r="3" spans="1:1" x14ac:dyDescent="0.25">
      <c r="A3" s="75" t="s">
        <v>64</v>
      </c>
    </row>
    <row r="4" spans="1:1" ht="30" customHeight="1" x14ac:dyDescent="0.25">
      <c r="A4" s="216" t="s">
        <v>123</v>
      </c>
    </row>
    <row r="5" spans="1:1" ht="45" x14ac:dyDescent="0.25">
      <c r="A5" s="216" t="s">
        <v>124</v>
      </c>
    </row>
    <row r="6" spans="1:1" ht="63" customHeight="1" x14ac:dyDescent="0.25">
      <c r="A6" s="216" t="s">
        <v>125</v>
      </c>
    </row>
    <row r="7" spans="1:1" ht="30" x14ac:dyDescent="0.25">
      <c r="A7" s="216" t="s">
        <v>126</v>
      </c>
    </row>
    <row r="8" spans="1:1" x14ac:dyDescent="0.25">
      <c r="A8" s="216" t="s">
        <v>127</v>
      </c>
    </row>
    <row r="9" spans="1:1" ht="21.75" customHeight="1" x14ac:dyDescent="0.25">
      <c r="A9" s="216" t="s">
        <v>128</v>
      </c>
    </row>
    <row r="10" spans="1:1" x14ac:dyDescent="0.25">
      <c r="A10" s="216" t="s">
        <v>129</v>
      </c>
    </row>
    <row r="11" spans="1:1" x14ac:dyDescent="0.25">
      <c r="A11" s="216" t="s">
        <v>130</v>
      </c>
    </row>
    <row r="12" spans="1:1" x14ac:dyDescent="0.25">
      <c r="A12" s="216" t="s">
        <v>131</v>
      </c>
    </row>
    <row r="13" spans="1:1" x14ac:dyDescent="0.25">
      <c r="A13" s="216" t="s">
        <v>132</v>
      </c>
    </row>
    <row r="14" spans="1:1" ht="33.75" customHeight="1" x14ac:dyDescent="0.25">
      <c r="A14" s="216" t="s">
        <v>133</v>
      </c>
    </row>
    <row r="15" spans="1:1" ht="30" x14ac:dyDescent="0.25">
      <c r="A15" s="216" t="s">
        <v>134</v>
      </c>
    </row>
    <row r="16" spans="1:1" ht="45" x14ac:dyDescent="0.25">
      <c r="A16" s="216" t="s">
        <v>135</v>
      </c>
    </row>
    <row r="17" spans="1:1" ht="30" x14ac:dyDescent="0.25">
      <c r="A17" s="216" t="s">
        <v>136</v>
      </c>
    </row>
    <row r="18" spans="1:1" ht="45" x14ac:dyDescent="0.25">
      <c r="A18" s="216" t="s">
        <v>137</v>
      </c>
    </row>
    <row r="19" spans="1:1" x14ac:dyDescent="0.25">
      <c r="A19" s="216" t="s">
        <v>138</v>
      </c>
    </row>
    <row r="20" spans="1:1" ht="30" x14ac:dyDescent="0.25">
      <c r="A20" s="216" t="s">
        <v>139</v>
      </c>
    </row>
    <row r="21" spans="1:1" ht="30" x14ac:dyDescent="0.25">
      <c r="A21" s="216" t="s">
        <v>140</v>
      </c>
    </row>
    <row r="22" spans="1:1" ht="30" x14ac:dyDescent="0.25">
      <c r="A22" s="216" t="s">
        <v>141</v>
      </c>
    </row>
    <row r="23" spans="1:1" ht="33" customHeight="1" x14ac:dyDescent="0.25">
      <c r="A23" s="216" t="s">
        <v>142</v>
      </c>
    </row>
    <row r="24" spans="1:1" ht="32.25" customHeight="1" x14ac:dyDescent="0.25">
      <c r="A24" s="216" t="s">
        <v>143</v>
      </c>
    </row>
    <row r="25" spans="1:1" ht="30" x14ac:dyDescent="0.25">
      <c r="A25" s="216" t="s">
        <v>144</v>
      </c>
    </row>
    <row r="26" spans="1:1" ht="75" x14ac:dyDescent="0.25">
      <c r="A26" s="216" t="s">
        <v>145</v>
      </c>
    </row>
    <row r="27" spans="1:1" ht="49.5" customHeight="1" x14ac:dyDescent="0.25">
      <c r="A27" s="216" t="s">
        <v>146</v>
      </c>
    </row>
    <row r="28" spans="1:1" x14ac:dyDescent="0.25">
      <c r="A28" s="216" t="s">
        <v>147</v>
      </c>
    </row>
    <row r="29" spans="1:1" ht="30" x14ac:dyDescent="0.25">
      <c r="A29" s="216" t="s">
        <v>148</v>
      </c>
    </row>
    <row r="30" spans="1:1" x14ac:dyDescent="0.25">
      <c r="A30" s="216" t="s">
        <v>149</v>
      </c>
    </row>
    <row r="31" spans="1:1" x14ac:dyDescent="0.25">
      <c r="A31" s="216" t="s">
        <v>150</v>
      </c>
    </row>
    <row r="32" spans="1:1" ht="30" x14ac:dyDescent="0.25">
      <c r="A32" s="216" t="s">
        <v>151</v>
      </c>
    </row>
    <row r="33" spans="1:1" ht="30" x14ac:dyDescent="0.25">
      <c r="A33" s="216" t="s">
        <v>152</v>
      </c>
    </row>
    <row r="34" spans="1:1" x14ac:dyDescent="0.25">
      <c r="A34" s="216" t="s">
        <v>153</v>
      </c>
    </row>
    <row r="35" spans="1:1" x14ac:dyDescent="0.25">
      <c r="A35" s="216" t="s">
        <v>154</v>
      </c>
    </row>
    <row r="36" spans="1:1" ht="30" x14ac:dyDescent="0.25">
      <c r="A36" s="216" t="s">
        <v>155</v>
      </c>
    </row>
    <row r="37" spans="1:1" ht="30" x14ac:dyDescent="0.25">
      <c r="A37" s="216" t="s">
        <v>156</v>
      </c>
    </row>
    <row r="38" spans="1:1" ht="30" x14ac:dyDescent="0.25">
      <c r="A38" s="216" t="s">
        <v>157</v>
      </c>
    </row>
  </sheetData>
  <sheetProtection algorithmName="SHA-512" hashValue="+Bd3SdRCMuMwmcYOtiUqNYJczzPpstXAmXTJ2wlGu/I/YFDh2G34jXrNYEi0rbcX/guY0BcMtQjb86xU/cK9PQ==" saltValue="DRcoNqhBESvznxaVlx2Yyw==" spinCount="100000" sheet="1" objects="1" scenarios="1"/>
  <pageMargins left="0.7" right="0.7" top="0.75" bottom="0.75" header="0.3" footer="0.3"/>
  <pageSetup paperSize="9" scale="62"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71208-5A00-4919-B064-CEA25D28E19A}">
  <dimension ref="A1:F19"/>
  <sheetViews>
    <sheetView workbookViewId="0">
      <selection activeCell="F26" sqref="F26"/>
    </sheetView>
  </sheetViews>
  <sheetFormatPr baseColWidth="10" defaultRowHeight="15" x14ac:dyDescent="0.25"/>
  <cols>
    <col min="1" max="1" width="37.85546875" customWidth="1"/>
    <col min="2" max="2" width="16.5703125" customWidth="1"/>
  </cols>
  <sheetData>
    <row r="1" spans="1:6" ht="53.25" customHeight="1" x14ac:dyDescent="0.25">
      <c r="A1" s="191" t="s">
        <v>87</v>
      </c>
      <c r="B1" s="192"/>
      <c r="C1" s="192"/>
      <c r="D1" s="192"/>
      <c r="E1" s="192"/>
      <c r="F1" s="193"/>
    </row>
    <row r="2" spans="1:6" ht="31.5" customHeight="1" thickBot="1" x14ac:dyDescent="0.3">
      <c r="A2" s="199" t="s">
        <v>118</v>
      </c>
      <c r="B2" s="200"/>
      <c r="C2" s="200"/>
      <c r="D2" s="200"/>
      <c r="E2" s="200"/>
      <c r="F2" s="201"/>
    </row>
    <row r="3" spans="1:6" ht="27" customHeight="1" thickBot="1" x14ac:dyDescent="0.3">
      <c r="A3" s="39" t="s">
        <v>79</v>
      </c>
      <c r="B3" s="40" t="s">
        <v>80</v>
      </c>
      <c r="C3" s="4"/>
      <c r="D3" s="4"/>
      <c r="E3" s="4"/>
      <c r="F3" s="5"/>
    </row>
    <row r="4" spans="1:6" ht="39" thickBot="1" x14ac:dyDescent="0.3">
      <c r="A4" s="41" t="s">
        <v>81</v>
      </c>
      <c r="B4" s="42">
        <v>0.7</v>
      </c>
      <c r="F4" s="7"/>
    </row>
    <row r="5" spans="1:6" ht="26.25" thickBot="1" x14ac:dyDescent="0.3">
      <c r="A5" s="41" t="s">
        <v>82</v>
      </c>
      <c r="B5" s="42">
        <v>0.5</v>
      </c>
      <c r="F5" s="7"/>
    </row>
    <row r="6" spans="1:6" ht="15.75" thickBot="1" x14ac:dyDescent="0.3">
      <c r="A6" s="6"/>
      <c r="F6" s="7"/>
    </row>
    <row r="7" spans="1:6" x14ac:dyDescent="0.25">
      <c r="A7" s="76"/>
      <c r="F7" s="7"/>
    </row>
    <row r="8" spans="1:6" x14ac:dyDescent="0.25">
      <c r="A8" s="77"/>
      <c r="B8" s="205" t="s">
        <v>83</v>
      </c>
      <c r="C8" s="205"/>
      <c r="D8" s="205"/>
      <c r="E8" s="205"/>
      <c r="F8" s="206"/>
    </row>
    <row r="9" spans="1:6" x14ac:dyDescent="0.25">
      <c r="A9" s="79"/>
      <c r="B9" s="43">
        <v>2020</v>
      </c>
      <c r="C9" s="43">
        <v>2021</v>
      </c>
      <c r="D9" s="43">
        <v>2022</v>
      </c>
      <c r="E9" s="43">
        <v>2023</v>
      </c>
      <c r="F9" s="78">
        <v>2024</v>
      </c>
    </row>
    <row r="10" spans="1:6" x14ac:dyDescent="0.25">
      <c r="A10" s="79" t="s">
        <v>84</v>
      </c>
      <c r="B10" s="44">
        <v>0.5</v>
      </c>
      <c r="C10" s="44">
        <v>0.55000000000000004</v>
      </c>
      <c r="D10" s="44">
        <v>0.6</v>
      </c>
      <c r="E10" s="44">
        <v>0.65</v>
      </c>
      <c r="F10" s="80">
        <v>0.7</v>
      </c>
    </row>
    <row r="11" spans="1:6" x14ac:dyDescent="0.25">
      <c r="A11" s="79" t="s">
        <v>85</v>
      </c>
      <c r="B11" s="44">
        <v>0.4</v>
      </c>
      <c r="C11" s="44">
        <v>0.45</v>
      </c>
      <c r="D11" s="44">
        <v>0.5</v>
      </c>
      <c r="E11" s="44">
        <v>0.55000000000000004</v>
      </c>
      <c r="F11" s="80">
        <v>0.6</v>
      </c>
    </row>
    <row r="12" spans="1:6" ht="25.5" x14ac:dyDescent="0.25">
      <c r="A12" s="81" t="s">
        <v>86</v>
      </c>
      <c r="B12" s="44">
        <v>0.3</v>
      </c>
      <c r="C12" s="44">
        <v>0.35</v>
      </c>
      <c r="D12" s="44">
        <v>0.4</v>
      </c>
      <c r="E12" s="44">
        <v>0.45</v>
      </c>
      <c r="F12" s="80">
        <v>0.5</v>
      </c>
    </row>
    <row r="13" spans="1:6" x14ac:dyDescent="0.25">
      <c r="A13" s="6"/>
      <c r="F13" s="7"/>
    </row>
    <row r="14" spans="1:6" x14ac:dyDescent="0.25">
      <c r="A14" s="90" t="s">
        <v>110</v>
      </c>
      <c r="F14" s="7"/>
    </row>
    <row r="15" spans="1:6" ht="15" customHeight="1" x14ac:dyDescent="0.25">
      <c r="A15" s="194" t="s">
        <v>88</v>
      </c>
      <c r="B15" s="194"/>
      <c r="C15" s="194"/>
      <c r="D15" s="194"/>
      <c r="E15" s="194"/>
      <c r="F15" s="194"/>
    </row>
    <row r="16" spans="1:6" ht="17.25" customHeight="1" x14ac:dyDescent="0.25">
      <c r="A16" s="194" t="s">
        <v>121</v>
      </c>
      <c r="B16" s="194"/>
      <c r="C16" s="194"/>
      <c r="D16" s="194"/>
      <c r="E16" s="194"/>
      <c r="F16" s="194"/>
    </row>
    <row r="17" spans="1:6" ht="18" customHeight="1" x14ac:dyDescent="0.25">
      <c r="A17" s="91" t="s">
        <v>106</v>
      </c>
      <c r="B17" s="195" t="s">
        <v>109</v>
      </c>
      <c r="C17" s="196"/>
      <c r="D17" s="196"/>
      <c r="E17" s="196"/>
      <c r="F17" s="197"/>
    </row>
    <row r="18" spans="1:6" ht="21.75" customHeight="1" x14ac:dyDescent="0.25">
      <c r="A18" s="198" t="s">
        <v>108</v>
      </c>
      <c r="B18" s="198"/>
      <c r="C18" s="198"/>
      <c r="D18" s="198"/>
      <c r="E18" s="198"/>
      <c r="F18" s="198"/>
    </row>
    <row r="19" spans="1:6" ht="18" customHeight="1" x14ac:dyDescent="0.25">
      <c r="A19" s="202" t="s">
        <v>107</v>
      </c>
      <c r="B19" s="203"/>
      <c r="C19" s="203"/>
      <c r="D19" s="203"/>
      <c r="E19" s="203"/>
      <c r="F19" s="204"/>
    </row>
  </sheetData>
  <sheetProtection algorithmName="SHA-512" hashValue="nwszpW9pvXXyZn3lX+l7+fK8TSg9pXPE4p9oStQHrz6Zu0VvHep6bgSORWTDLHQXKtwt/5PmNvIJZ3XbMxDNjw==" saltValue="1nv7SDZP599LRs4Jzta7Rw==" spinCount="100000" sheet="1" objects="1" scenarios="1"/>
  <mergeCells count="8">
    <mergeCell ref="A19:F19"/>
    <mergeCell ref="B8:F8"/>
    <mergeCell ref="A1:F1"/>
    <mergeCell ref="A15:F15"/>
    <mergeCell ref="A16:F16"/>
    <mergeCell ref="B17:F17"/>
    <mergeCell ref="A18:F18"/>
    <mergeCell ref="A2:F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3AA87-5B35-4650-AEF4-C480E9679EB2}">
  <dimension ref="A1:F8"/>
  <sheetViews>
    <sheetView workbookViewId="0">
      <selection activeCell="J6" sqref="J6"/>
    </sheetView>
  </sheetViews>
  <sheetFormatPr baseColWidth="10" defaultRowHeight="15" x14ac:dyDescent="0.25"/>
  <cols>
    <col min="1" max="1" width="41.85546875" customWidth="1"/>
    <col min="6" max="6" width="20.5703125" customWidth="1"/>
  </cols>
  <sheetData>
    <row r="1" spans="1:6" ht="53.25" customHeight="1" x14ac:dyDescent="0.25">
      <c r="A1" s="191" t="s">
        <v>99</v>
      </c>
      <c r="B1" s="192"/>
      <c r="C1" s="192"/>
      <c r="D1" s="192"/>
      <c r="E1" s="192"/>
      <c r="F1" s="193"/>
    </row>
    <row r="2" spans="1:6" ht="30.75" customHeight="1" thickBot="1" x14ac:dyDescent="0.3">
      <c r="A2" s="199" t="s">
        <v>118</v>
      </c>
      <c r="B2" s="200"/>
      <c r="C2" s="200"/>
      <c r="D2" s="200"/>
      <c r="E2" s="200"/>
      <c r="F2" s="201"/>
    </row>
    <row r="3" spans="1:6" ht="15.75" thickBot="1" x14ac:dyDescent="0.3">
      <c r="A3" s="211" t="s">
        <v>3</v>
      </c>
      <c r="B3" s="212"/>
      <c r="C3" s="212"/>
      <c r="D3" s="212"/>
      <c r="E3" s="212"/>
      <c r="F3" s="213"/>
    </row>
    <row r="4" spans="1:6" ht="81.75" customHeight="1" x14ac:dyDescent="0.25">
      <c r="A4" s="1" t="s">
        <v>89</v>
      </c>
      <c r="B4" s="214" t="s">
        <v>90</v>
      </c>
      <c r="C4" s="214"/>
      <c r="D4" s="214"/>
      <c r="E4" s="214"/>
      <c r="F4" s="215"/>
    </row>
    <row r="5" spans="1:6" ht="92.25" customHeight="1" x14ac:dyDescent="0.25">
      <c r="A5" s="45" t="s">
        <v>91</v>
      </c>
      <c r="B5" s="207" t="s">
        <v>92</v>
      </c>
      <c r="C5" s="207"/>
      <c r="D5" s="207"/>
      <c r="E5" s="207"/>
      <c r="F5" s="208"/>
    </row>
    <row r="6" spans="1:6" ht="81.75" customHeight="1" x14ac:dyDescent="0.25">
      <c r="A6" s="45" t="s">
        <v>93</v>
      </c>
      <c r="B6" s="207" t="s">
        <v>94</v>
      </c>
      <c r="C6" s="207"/>
      <c r="D6" s="207"/>
      <c r="E6" s="207"/>
      <c r="F6" s="208"/>
    </row>
    <row r="7" spans="1:6" ht="81.75" customHeight="1" x14ac:dyDescent="0.25">
      <c r="A7" s="45" t="s">
        <v>95</v>
      </c>
      <c r="B7" s="207" t="s">
        <v>96</v>
      </c>
      <c r="C7" s="207"/>
      <c r="D7" s="207"/>
      <c r="E7" s="207"/>
      <c r="F7" s="208"/>
    </row>
    <row r="8" spans="1:6" ht="164.25" customHeight="1" thickBot="1" x14ac:dyDescent="0.3">
      <c r="A8" s="46" t="s">
        <v>97</v>
      </c>
      <c r="B8" s="209" t="s">
        <v>98</v>
      </c>
      <c r="C8" s="209"/>
      <c r="D8" s="209"/>
      <c r="E8" s="209"/>
      <c r="F8" s="210"/>
    </row>
  </sheetData>
  <sheetProtection algorithmName="SHA-512" hashValue="PlQ4JjFKPhnpt6L9swluyKaRvrjZbE0ErrQflcpk1t/T9nNDAHcExHW+JDuxxZsv6gjCTbrjM4ZO9JR4pBfxtQ==" saltValue="rz2CZxYZJ1J5IPXBq1IK3w==" spinCount="100000" sheet="1" objects="1" scenarios="1"/>
  <mergeCells count="8">
    <mergeCell ref="B6:F6"/>
    <mergeCell ref="B7:F7"/>
    <mergeCell ref="B8:F8"/>
    <mergeCell ref="A1:F1"/>
    <mergeCell ref="A2:F2"/>
    <mergeCell ref="A3:F3"/>
    <mergeCell ref="B4:F4"/>
    <mergeCell ref="B5:F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4ca4520e05683ea6a53695b6ce327a4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929ba027d7e59255d7e7a90e973084f9"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f1999e-fb46-4be1-aa14-5c6f3ecfb515">
      <Terms xmlns="http://schemas.microsoft.com/office/infopath/2007/PartnerControls"/>
    </lcf76f155ced4ddcb4097134ff3c332f>
    <TaxCatchAll xmlns="ba600c26-20e0-433c-877d-adf8e183668e" xsi:nil="true"/>
  </documentManagement>
</p:properties>
</file>

<file path=customXml/item4.xml><?xml version="1.0" encoding="utf-8"?>
<scriptIds xmlns="http://schemas.microsoft.com/office/extensibility/maker/v1.0" id="script-ids-node-id"/>
</file>

<file path=customXml/itemProps1.xml><?xml version="1.0" encoding="utf-8"?>
<ds:datastoreItem xmlns:ds="http://schemas.openxmlformats.org/officeDocument/2006/customXml" ds:itemID="{21124F33-45B2-4DCD-8312-9BC130688959}"/>
</file>

<file path=customXml/itemProps2.xml><?xml version="1.0" encoding="utf-8"?>
<ds:datastoreItem xmlns:ds="http://schemas.openxmlformats.org/officeDocument/2006/customXml" ds:itemID="{950EC4BF-C37A-41EC-BD5F-4A5B689EEAD3}">
  <ds:schemaRefs>
    <ds:schemaRef ds:uri="http://schemas.microsoft.com/sharepoint/v3/contenttype/forms"/>
  </ds:schemaRefs>
</ds:datastoreItem>
</file>

<file path=customXml/itemProps3.xml><?xml version="1.0" encoding="utf-8"?>
<ds:datastoreItem xmlns:ds="http://schemas.openxmlformats.org/officeDocument/2006/customXml" ds:itemID="{547E836A-FDD0-44BA-8F15-0F3D8C683A3D}">
  <ds:schemaRefs>
    <ds:schemaRef ds:uri="http://schemas.microsoft.com/office/2006/metadata/properties"/>
    <ds:schemaRef ds:uri="http://schemas.microsoft.com/office/infopath/2007/PartnerControls"/>
    <ds:schemaRef ds:uri="d9de2088-27a1-452c-b743-43b7256fce12"/>
    <ds:schemaRef ds:uri="839d7389-4951-4461-9185-91122e5f0928"/>
  </ds:schemaRefs>
</ds:datastoreItem>
</file>

<file path=customXml/itemProps4.xml><?xml version="1.0" encoding="utf-8"?>
<ds:datastoreItem xmlns:ds="http://schemas.openxmlformats.org/officeDocument/2006/customXml" ds:itemID="{2BA53BD8-A919-45DE-B570-91A0CAAB094A}">
  <ds:schemaRefs>
    <ds:schemaRef ds:uri="http://schemas.microsoft.com/office/extensibility/maker/v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0. INSTRUCCIONES</vt:lpstr>
      <vt:lpstr>1. DETALLE PRESUPUESTO</vt:lpstr>
      <vt:lpstr>2. RESUMEN DE PRESUPUESTO</vt:lpstr>
      <vt:lpstr>INFORMACION DOCUMENTACION</vt:lpstr>
      <vt:lpstr>INFORMACION INTENSIDADES</vt:lpstr>
      <vt:lpstr>INFORMACION TIPOS DE PROYECTO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Huesca Azorín</dc:creator>
  <cp:lastModifiedBy>Carlos Huesca Azorín</cp:lastModifiedBy>
  <cp:lastPrinted>2024-06-04T10:57:22Z</cp:lastPrinted>
  <dcterms:created xsi:type="dcterms:W3CDTF">2024-05-28T13:00:27Z</dcterms:created>
  <dcterms:modified xsi:type="dcterms:W3CDTF">2024-06-12T07:47:24Z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0x0101006A304FE84BE6D34199CF6487950559D1</vt:lpwstr>
  </property>
  <property fmtid="{D5CDD505-2E9C-101B-9397-08002B2CF9AE}" pid="3" name="MediaServiceImageTags">
    <vt:lpwstr/>
  </property>
</Properties>
</file>