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40" activeTab="0"/>
  </bookViews>
  <sheets>
    <sheet name="DATOS" sheetId="1" r:id="rId1"/>
    <sheet name="ESTRUCTURA PROYECTO" sheetId="2" r:id="rId2"/>
    <sheet name="GASTOS PROYECTO" sheetId="3" r:id="rId3"/>
    <sheet name="RRHH" sheetId="4" r:id="rId4"/>
    <sheet name="GASTO RRHH" sheetId="5" r:id="rId5"/>
    <sheet name="RESUMEN" sheetId="6" r:id="rId6"/>
    <sheet name="CRONOGRAMA" sheetId="7" r:id="rId7"/>
    <sheet name="Hoja1" sheetId="8" r:id="rId8"/>
  </sheets>
  <definedNames>
    <definedName name="_xlnm.Print_Area" localSheetId="0">'DATOS'!$A$1:$O$50</definedName>
    <definedName name="_xlnm.Print_Area" localSheetId="1">'ESTRUCTURA PROYECTO'!$A$1:$V$33,'ESTRUCTURA PROYECTO'!$X$1:$AS$33,'ESTRUCTURA PROYECTO'!$AU$1:$BP$33,'ESTRUCTURA PROYECTO'!$BR$1:$CM$33</definedName>
    <definedName name="_xlnm.Print_Area" localSheetId="4">'GASTO RRHH'!$A$1:$L$50,'GASTO RRHH'!$N$1:$Y$50,'GASTO RRHH'!$AA$1:$AL$50,'GASTO RRHH'!$AN$1:$AY$50,'GASTO RRHH'!$BA$1:$BL$50</definedName>
    <definedName name="_xlnm.Print_Area" localSheetId="2">'GASTOS PROYECTO'!$A$1:$S$33</definedName>
    <definedName name="_xlnm.Print_Area" localSheetId="5">'RESUMEN'!$A$1:$O$50</definedName>
    <definedName name="_xlnm.Print_Area" localSheetId="3">'RRHH'!$A$1:$W$31</definedName>
    <definedName name="estructura">'Hoja1'!$AA$3:$AD$62</definedName>
  </definedNames>
  <calcPr fullCalcOnLoad="1"/>
</workbook>
</file>

<file path=xl/sharedStrings.xml><?xml version="1.0" encoding="utf-8"?>
<sst xmlns="http://schemas.openxmlformats.org/spreadsheetml/2006/main" count="572" uniqueCount="224">
  <si>
    <t>Fondo Europeo de Desarrollo Regional</t>
  </si>
  <si>
    <t>Una manera de hacer Europa</t>
  </si>
  <si>
    <t>NOMBRE:</t>
  </si>
  <si>
    <t>ACRÓNIMO:</t>
  </si>
  <si>
    <t>PROYECTO EN COOPERACIÓN</t>
  </si>
  <si>
    <t>CIF</t>
  </si>
  <si>
    <t>DATOS DEL SOLICITANTE</t>
  </si>
  <si>
    <t>TÍTULO DEL PROYECTO</t>
  </si>
  <si>
    <t>Pág 1</t>
  </si>
  <si>
    <t>Pág 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</si>
  <si>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</si>
  <si>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</si>
  <si>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</si>
  <si>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</si>
  <si>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</si>
  <si>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</si>
  <si>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</si>
  <si>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</si>
  <si>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</si>
  <si>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</si>
  <si>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CAF</t>
  </si>
  <si>
    <t>NAF</t>
  </si>
  <si>
    <t>APELLIDOS</t>
  </si>
  <si>
    <t>NOMBRE</t>
  </si>
  <si>
    <t>TITULACIÓN</t>
  </si>
  <si>
    <t>COSTE/HORA
EMPRESA
(€/h)</t>
  </si>
  <si>
    <t>Pág 3</t>
  </si>
  <si>
    <t>COLABORACIÓN EXTERNA</t>
  </si>
  <si>
    <t>C1</t>
  </si>
  <si>
    <t>C2</t>
  </si>
  <si>
    <t>C3</t>
  </si>
  <si>
    <t>C4</t>
  </si>
  <si>
    <t>C5</t>
  </si>
  <si>
    <t>ACRÓNIMO</t>
  </si>
  <si>
    <t>IMPORTE (€)</t>
  </si>
  <si>
    <t>RECURSOS HUMANOS DEL SOLICITANTE QUE PARTICIPAN EN EL PROYECTO</t>
  </si>
  <si>
    <t>COLABORACIONES EXTERNAS CONTRATADAS POR EL SOLICITANTE</t>
  </si>
  <si>
    <t>Pág 4</t>
  </si>
  <si>
    <t>PT1</t>
  </si>
  <si>
    <t>TÍTULO</t>
  </si>
  <si>
    <t>DESCRIPCIÓN DEL GASTO</t>
  </si>
  <si>
    <t>RRHH</t>
  </si>
  <si>
    <t>PT1-T1</t>
  </si>
  <si>
    <t>PT1-T2</t>
  </si>
  <si>
    <t>PT1-T3</t>
  </si>
  <si>
    <t>PT1-T4</t>
  </si>
  <si>
    <t>PT1-T5</t>
  </si>
  <si>
    <t>PT1-T6</t>
  </si>
  <si>
    <t>PT1-T7</t>
  </si>
  <si>
    <t>PT1-T8</t>
  </si>
  <si>
    <t>PT1-T9</t>
  </si>
  <si>
    <t>PT1-T10</t>
  </si>
  <si>
    <t>TOTAL</t>
  </si>
  <si>
    <t>OTROS GASTOS DEL PROYECTO</t>
  </si>
  <si>
    <t>DOCTOR
(S/N)</t>
  </si>
  <si>
    <r>
      <t>1</t>
    </r>
    <r>
      <rPr>
        <b/>
        <vertAlign val="superscript"/>
        <sz val="10"/>
        <color indexed="8"/>
        <rFont val="Gotham"/>
        <family val="3"/>
      </rPr>
      <t>er</t>
    </r>
    <r>
      <rPr>
        <b/>
        <sz val="10"/>
        <color indexed="8"/>
        <rFont val="Gotham"/>
        <family val="3"/>
      </rPr>
      <t xml:space="preserve"> T</t>
    </r>
  </si>
  <si>
    <r>
      <t>2</t>
    </r>
    <r>
      <rPr>
        <b/>
        <vertAlign val="superscript"/>
        <sz val="10"/>
        <color indexed="8"/>
        <rFont val="Gotham"/>
        <family val="3"/>
      </rPr>
      <t>o</t>
    </r>
    <r>
      <rPr>
        <b/>
        <sz val="10"/>
        <color indexed="8"/>
        <rFont val="Gotham"/>
        <family val="3"/>
      </rPr>
      <t xml:space="preserve"> T</t>
    </r>
  </si>
  <si>
    <r>
      <t>3</t>
    </r>
    <r>
      <rPr>
        <b/>
        <vertAlign val="superscript"/>
        <sz val="10"/>
        <color indexed="8"/>
        <rFont val="Gotham"/>
        <family val="3"/>
      </rPr>
      <t>er</t>
    </r>
    <r>
      <rPr>
        <b/>
        <sz val="10"/>
        <color indexed="8"/>
        <rFont val="Gotham"/>
        <family val="3"/>
      </rPr>
      <t xml:space="preserve"> T</t>
    </r>
  </si>
  <si>
    <r>
      <t>4</t>
    </r>
    <r>
      <rPr>
        <b/>
        <vertAlign val="superscript"/>
        <sz val="10"/>
        <color indexed="8"/>
        <rFont val="Gotham"/>
        <family val="3"/>
      </rPr>
      <t>o</t>
    </r>
    <r>
      <rPr>
        <b/>
        <sz val="10"/>
        <color indexed="8"/>
        <rFont val="Gotham"/>
        <family val="3"/>
      </rPr>
      <t xml:space="preserve"> T</t>
    </r>
  </si>
  <si>
    <t>€/h</t>
  </si>
  <si>
    <t>TOTAL PT1-RRHH</t>
  </si>
  <si>
    <t>PT2</t>
  </si>
  <si>
    <t>PT2-T1</t>
  </si>
  <si>
    <t>PT2-T2</t>
  </si>
  <si>
    <t>PT2-T3</t>
  </si>
  <si>
    <t>PT2-T4</t>
  </si>
  <si>
    <t>PT2-T5</t>
  </si>
  <si>
    <t>PT2-T6</t>
  </si>
  <si>
    <t>PT2-T7</t>
  </si>
  <si>
    <t>PT2-T8</t>
  </si>
  <si>
    <t>PT2-T9</t>
  </si>
  <si>
    <t>PT2-T10</t>
  </si>
  <si>
    <t>TOTAL PT2-RRHH</t>
  </si>
  <si>
    <t>HORAS</t>
  </si>
  <si>
    <t>PT3</t>
  </si>
  <si>
    <t>TOTAL PT3-RRHH</t>
  </si>
  <si>
    <t>PT3-T1</t>
  </si>
  <si>
    <t>PT3-T2</t>
  </si>
  <si>
    <t>PT3-T3</t>
  </si>
  <si>
    <t>PT3-T4</t>
  </si>
  <si>
    <t>PT3-T5</t>
  </si>
  <si>
    <t>PT3-T6</t>
  </si>
  <si>
    <t>PT3-T7</t>
  </si>
  <si>
    <t>PT3-T8</t>
  </si>
  <si>
    <t>PT3-T9</t>
  </si>
  <si>
    <t>PT3-T10</t>
  </si>
  <si>
    <t>PT4</t>
  </si>
  <si>
    <t>TOTAL PT4-RRHH</t>
  </si>
  <si>
    <t>PT4-T1</t>
  </si>
  <si>
    <t>PT4-T2</t>
  </si>
  <si>
    <t>PT4-T3</t>
  </si>
  <si>
    <t>PT4-T4</t>
  </si>
  <si>
    <t>PT4-T5</t>
  </si>
  <si>
    <t>PT4-T6</t>
  </si>
  <si>
    <t>PT4-T7</t>
  </si>
  <si>
    <t>PT4-T8</t>
  </si>
  <si>
    <t>PT4-T9</t>
  </si>
  <si>
    <t>PT4-T10</t>
  </si>
  <si>
    <t>PT5</t>
  </si>
  <si>
    <t>TOTAL PT5-RRHH</t>
  </si>
  <si>
    <t>PT6</t>
  </si>
  <si>
    <t>TOTAL PT6-RRHH</t>
  </si>
  <si>
    <t>PT6-T1</t>
  </si>
  <si>
    <t>PT6-T2</t>
  </si>
  <si>
    <t>PT6-T3</t>
  </si>
  <si>
    <t>PT6-T4</t>
  </si>
  <si>
    <t>PT6-T5</t>
  </si>
  <si>
    <t>PT6-T6</t>
  </si>
  <si>
    <t>PT6-T7</t>
  </si>
  <si>
    <t>PT6-T8</t>
  </si>
  <si>
    <t>PT6-T9</t>
  </si>
  <si>
    <t>PT6-T10</t>
  </si>
  <si>
    <t>PT5-T1</t>
  </si>
  <si>
    <t>PT5-T2</t>
  </si>
  <si>
    <t>PT5-T3</t>
  </si>
  <si>
    <t>PT5-T4</t>
  </si>
  <si>
    <t>PT5-T5</t>
  </si>
  <si>
    <t>PT5-T6</t>
  </si>
  <si>
    <t>PT5-T7</t>
  </si>
  <si>
    <t>PT5-T8</t>
  </si>
  <si>
    <t>PT5-T9</t>
  </si>
  <si>
    <t>PT5-T10</t>
  </si>
  <si>
    <t>PT7</t>
  </si>
  <si>
    <t>TOTAL PT7-RRHH</t>
  </si>
  <si>
    <t>PT8</t>
  </si>
  <si>
    <t>TOTAL PT8-RRHH</t>
  </si>
  <si>
    <t>PT9</t>
  </si>
  <si>
    <t>TOTAL PT9-RRHH</t>
  </si>
  <si>
    <t>PT10</t>
  </si>
  <si>
    <t>TOTAL PT10-RRHH</t>
  </si>
  <si>
    <t>PT7-T1</t>
  </si>
  <si>
    <t>PT7-T2</t>
  </si>
  <si>
    <t>PT7-T3</t>
  </si>
  <si>
    <t>PT7-T4</t>
  </si>
  <si>
    <t>PT7-T5</t>
  </si>
  <si>
    <t>PT7-T6</t>
  </si>
  <si>
    <t>PT7-T7</t>
  </si>
  <si>
    <t>PT7-T8</t>
  </si>
  <si>
    <t>PT7-T9</t>
  </si>
  <si>
    <t>PT7-T10</t>
  </si>
  <si>
    <t>PT9-T1</t>
  </si>
  <si>
    <t>PT9-T2</t>
  </si>
  <si>
    <t>PT9-T3</t>
  </si>
  <si>
    <t>PT9-T4</t>
  </si>
  <si>
    <t>PT9-T5</t>
  </si>
  <si>
    <t>PT9-T6</t>
  </si>
  <si>
    <t>PT9-T7</t>
  </si>
  <si>
    <t>PT9-T8</t>
  </si>
  <si>
    <t>PT9-T9</t>
  </si>
  <si>
    <t>PT9-T10</t>
  </si>
  <si>
    <t>PT8-T1</t>
  </si>
  <si>
    <t>PT8-T2</t>
  </si>
  <si>
    <t>PT8-T3</t>
  </si>
  <si>
    <t>PT8-T4</t>
  </si>
  <si>
    <t>PT8-T5</t>
  </si>
  <si>
    <t>PT8-T6</t>
  </si>
  <si>
    <t>PT8-T7</t>
  </si>
  <si>
    <t>PT8-T8</t>
  </si>
  <si>
    <t>PT8-T9</t>
  </si>
  <si>
    <t>PT8-T10</t>
  </si>
  <si>
    <t>PT10-T1</t>
  </si>
  <si>
    <t>PT10-T2</t>
  </si>
  <si>
    <t>PT10-T3</t>
  </si>
  <si>
    <t>PT10-T4</t>
  </si>
  <si>
    <t>PT10-T5</t>
  </si>
  <si>
    <t>PT10-T6</t>
  </si>
  <si>
    <t>PT10-T7</t>
  </si>
  <si>
    <t>PT10-T8</t>
  </si>
  <si>
    <t>PT10-T9</t>
  </si>
  <si>
    <t>PT10-T10</t>
  </si>
  <si>
    <t>RESUMEN ECONÓMICO DEL PROYECTO</t>
  </si>
  <si>
    <t>TOTAL COSTES DIRECTOS DE PERSONAL</t>
  </si>
  <si>
    <t>COLABORACIONES EXTERNAS</t>
  </si>
  <si>
    <t>COSTES DIRECTOS DE PERSONAL</t>
  </si>
  <si>
    <t>OG1</t>
  </si>
  <si>
    <t>OG2</t>
  </si>
  <si>
    <t>OG3</t>
  </si>
  <si>
    <t>OG4</t>
  </si>
  <si>
    <t>OG5</t>
  </si>
  <si>
    <t>TOTAL PROYECTO</t>
  </si>
  <si>
    <t>Pág 5</t>
  </si>
  <si>
    <t>INICIO</t>
  </si>
  <si>
    <t>FIN</t>
  </si>
  <si>
    <t>MES</t>
  </si>
  <si>
    <t>Pág 6</t>
  </si>
  <si>
    <t>Pág 7</t>
  </si>
  <si>
    <t>Pág 8</t>
  </si>
  <si>
    <t>TAREA</t>
  </si>
  <si>
    <t>DESCRIPCIÓN TAREA</t>
  </si>
  <si>
    <t>TÍTULO:</t>
  </si>
  <si>
    <t>PROYECTO:</t>
  </si>
  <si>
    <t>SOLICITANTE:</t>
  </si>
  <si>
    <t>SOLICITUD</t>
  </si>
  <si>
    <t>COLABORACIÓN:</t>
  </si>
  <si>
    <t>OTROS GASTOS</t>
  </si>
  <si>
    <t>h PT1</t>
  </si>
  <si>
    <t>h PT2</t>
  </si>
  <si>
    <t>h PT3</t>
  </si>
  <si>
    <t>h PT4</t>
  </si>
  <si>
    <t>h PT5</t>
  </si>
  <si>
    <t>h PT6</t>
  </si>
  <si>
    <t>h PT7</t>
  </si>
  <si>
    <t>h PT8</t>
  </si>
  <si>
    <t>h PT9</t>
  </si>
  <si>
    <t>h PT10</t>
  </si>
  <si>
    <t>ESTRUCTURA GENERAL PROYECTO</t>
  </si>
  <si>
    <t>DURACIÓN EN MESES</t>
  </si>
  <si>
    <t>FINAL</t>
  </si>
  <si>
    <t>ESTRUCTURA PARTICULAR PROYECTO</t>
  </si>
  <si>
    <t>PT / TAREA</t>
  </si>
  <si>
    <t>DESCRIPCIÓN</t>
  </si>
  <si>
    <t>Pág 9</t>
  </si>
  <si>
    <t>(S/N)</t>
  </si>
  <si>
    <t>Pág 10</t>
  </si>
  <si>
    <t>Pág 11</t>
  </si>
  <si>
    <t>Pág 12</t>
  </si>
  <si>
    <t>Pág 13</t>
  </si>
  <si>
    <t>Pág 14</t>
  </si>
  <si>
    <t>Pág 15</t>
  </si>
  <si>
    <t>Modalidad 1: Proyecto I+D independiente</t>
  </si>
  <si>
    <t>COSTES INDIRECTOS</t>
  </si>
  <si>
    <t>BASE</t>
  </si>
  <si>
    <t>PORCENTAJE</t>
  </si>
  <si>
    <t>OTRAS CENTROS PARTICIPANTES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</si>
</sst>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Gotham"/>
      <family val="3"/>
    </font>
    <font>
      <b/>
      <vertAlign val="superscript"/>
      <sz val="10"/>
      <color indexed="8"/>
      <name val="Gotham"/>
      <family val="3"/>
    </font>
    <font>
      <sz val="11"/>
      <color indexed="8"/>
      <name val="Arial"/>
      <family val="2"/>
    </font>
    <font>
      <b/>
      <sz val="11"/>
      <color indexed="8"/>
      <name val="Gotham"/>
      <family val="3"/>
    </font>
    <font>
      <b/>
      <sz val="8"/>
      <color indexed="8"/>
      <name val="Gotham"/>
      <family val="3"/>
    </font>
    <font>
      <sz val="8"/>
      <color indexed="8"/>
      <name val="Gotham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Gotham"/>
      <family val="3"/>
    </font>
    <font>
      <sz val="11"/>
      <color indexed="8"/>
      <name val="Gotham"/>
      <family val="3"/>
    </font>
    <font>
      <sz val="10"/>
      <color indexed="8"/>
      <name val="Gotham"/>
      <family val="3"/>
    </font>
    <font>
      <sz val="9"/>
      <color indexed="8"/>
      <name val="Gotham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Gotham"/>
      <family val="3"/>
    </font>
    <font>
      <sz val="11"/>
      <color theme="1"/>
      <name val="Gotham"/>
      <family val="3"/>
    </font>
    <font>
      <sz val="8"/>
      <color rgb="FF000000"/>
      <name val="Gotham"/>
      <family val="3"/>
    </font>
    <font>
      <b/>
      <sz val="9"/>
      <color theme="1"/>
      <name val="Gotham"/>
      <family val="3"/>
    </font>
    <font>
      <sz val="10"/>
      <color theme="1"/>
      <name val="Gotham"/>
      <family val="3"/>
    </font>
    <font>
      <b/>
      <sz val="11"/>
      <color theme="1"/>
      <name val="Gotham"/>
      <family val="3"/>
    </font>
    <font>
      <b/>
      <sz val="10"/>
      <color theme="1"/>
      <name val="Gotham"/>
      <family val="3"/>
    </font>
    <font>
      <b/>
      <sz val="8"/>
      <color theme="1"/>
      <name val="Gotham"/>
      <family val="3"/>
    </font>
    <font>
      <sz val="9"/>
      <color theme="1"/>
      <name val="Gotham"/>
      <family val="3"/>
    </font>
    <font>
      <sz val="8"/>
      <color theme="1"/>
      <name val="Gotha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3">
    <xf numFmtId="0" fontId="0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2" fontId="50" fillId="0" borderId="10" xfId="0" applyNumberFormat="1" applyFont="1" applyBorder="1" applyAlignment="1">
      <alignment horizontal="right" vertical="center"/>
    </xf>
    <xf numFmtId="0" fontId="50" fillId="7" borderId="11" xfId="0" applyFont="1" applyFill="1" applyBorder="1" applyAlignment="1">
      <alignment horizontal="right" vertical="center"/>
    </xf>
    <xf numFmtId="0" fontId="52" fillId="7" borderId="12" xfId="0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/>
    </xf>
    <xf numFmtId="0" fontId="49" fillId="7" borderId="14" xfId="0" applyFont="1" applyFill="1" applyBorder="1" applyAlignment="1">
      <alignment horizontal="left" vertical="center"/>
    </xf>
    <xf numFmtId="0" fontId="49" fillId="7" borderId="15" xfId="0" applyFont="1" applyFill="1" applyBorder="1" applyAlignment="1">
      <alignment horizontal="left" vertical="center"/>
    </xf>
    <xf numFmtId="0" fontId="51" fillId="7" borderId="16" xfId="0" applyFont="1" applyFill="1" applyBorder="1" applyAlignment="1">
      <alignment vertical="center"/>
    </xf>
    <xf numFmtId="0" fontId="51" fillId="7" borderId="17" xfId="0" applyFont="1" applyFill="1" applyBorder="1" applyAlignment="1">
      <alignment vertical="center"/>
    </xf>
    <xf numFmtId="0" fontId="51" fillId="7" borderId="18" xfId="0" applyFont="1" applyFill="1" applyBorder="1" applyAlignment="1">
      <alignment vertical="center"/>
    </xf>
    <xf numFmtId="0" fontId="51" fillId="7" borderId="19" xfId="0" applyFont="1" applyFill="1" applyBorder="1" applyAlignment="1">
      <alignment horizontal="center" vertical="center"/>
    </xf>
    <xf numFmtId="0" fontId="51" fillId="7" borderId="20" xfId="0" applyFont="1" applyFill="1" applyBorder="1" applyAlignment="1">
      <alignment vertical="center"/>
    </xf>
    <xf numFmtId="0" fontId="51" fillId="7" borderId="21" xfId="0" applyFont="1" applyFill="1" applyBorder="1" applyAlignment="1">
      <alignment vertical="center"/>
    </xf>
    <xf numFmtId="0" fontId="51" fillId="7" borderId="22" xfId="0" applyFont="1" applyFill="1" applyBorder="1" applyAlignment="1">
      <alignment vertical="center"/>
    </xf>
    <xf numFmtId="0" fontId="51" fillId="7" borderId="23" xfId="0" applyFont="1" applyFill="1" applyBorder="1" applyAlignment="1">
      <alignment vertical="center"/>
    </xf>
    <xf numFmtId="0" fontId="51" fillId="7" borderId="10" xfId="0" applyFont="1" applyFill="1" applyBorder="1" applyAlignment="1">
      <alignment vertical="center"/>
    </xf>
    <xf numFmtId="0" fontId="49" fillId="7" borderId="24" xfId="0" applyFont="1" applyFill="1" applyBorder="1" applyAlignment="1">
      <alignment vertical="center"/>
    </xf>
    <xf numFmtId="0" fontId="49" fillId="7" borderId="0" xfId="0" applyFont="1" applyFill="1" applyBorder="1" applyAlignment="1">
      <alignment vertical="center"/>
    </xf>
    <xf numFmtId="0" fontId="49" fillId="7" borderId="25" xfId="0" applyFont="1" applyFill="1" applyBorder="1" applyAlignment="1">
      <alignment vertical="center"/>
    </xf>
    <xf numFmtId="0" fontId="49" fillId="7" borderId="26" xfId="0" applyFont="1" applyFill="1" applyBorder="1" applyAlignment="1">
      <alignment vertical="center"/>
    </xf>
    <xf numFmtId="0" fontId="49" fillId="7" borderId="27" xfId="0" applyFont="1" applyFill="1" applyBorder="1" applyAlignment="1">
      <alignment vertical="center"/>
    </xf>
    <xf numFmtId="0" fontId="51" fillId="7" borderId="27" xfId="0" applyFont="1" applyFill="1" applyBorder="1" applyAlignment="1">
      <alignment horizontal="right" vertical="center"/>
    </xf>
    <xf numFmtId="0" fontId="51" fillId="7" borderId="27" xfId="0" applyFont="1" applyFill="1" applyBorder="1" applyAlignment="1">
      <alignment vertical="center"/>
    </xf>
    <xf numFmtId="0" fontId="46" fillId="7" borderId="11" xfId="0" applyFont="1" applyFill="1" applyBorder="1" applyAlignment="1">
      <alignment vertical="center"/>
    </xf>
    <xf numFmtId="0" fontId="50" fillId="7" borderId="28" xfId="0" applyFont="1" applyFill="1" applyBorder="1" applyAlignment="1">
      <alignment vertical="center"/>
    </xf>
    <xf numFmtId="0" fontId="50" fillId="7" borderId="28" xfId="0" applyFont="1" applyFill="1" applyBorder="1" applyAlignment="1">
      <alignment horizontal="right" vertical="center"/>
    </xf>
    <xf numFmtId="2" fontId="53" fillId="7" borderId="29" xfId="0" applyNumberFormat="1" applyFont="1" applyFill="1" applyBorder="1" applyAlignment="1">
      <alignment horizontal="right" vertical="center"/>
    </xf>
    <xf numFmtId="2" fontId="53" fillId="7" borderId="30" xfId="0" applyNumberFormat="1" applyFont="1" applyFill="1" applyBorder="1" applyAlignment="1">
      <alignment horizontal="right" vertical="center"/>
    </xf>
    <xf numFmtId="2" fontId="53" fillId="7" borderId="31" xfId="0" applyNumberFormat="1" applyFont="1" applyFill="1" applyBorder="1" applyAlignment="1">
      <alignment horizontal="right" vertical="center"/>
    </xf>
    <xf numFmtId="4" fontId="50" fillId="7" borderId="32" xfId="0" applyNumberFormat="1" applyFont="1" applyFill="1" applyBorder="1" applyAlignment="1">
      <alignment horizontal="right" vertical="center"/>
    </xf>
    <xf numFmtId="0" fontId="32" fillId="33" borderId="0" xfId="0" applyFont="1" applyFill="1" applyAlignment="1">
      <alignment/>
    </xf>
    <xf numFmtId="0" fontId="29" fillId="33" borderId="0" xfId="0" applyFont="1" applyFill="1" applyAlignment="1">
      <alignment/>
    </xf>
    <xf numFmtId="4" fontId="29" fillId="33" borderId="0" xfId="0" applyNumberFormat="1" applyFont="1" applyFill="1" applyAlignment="1">
      <alignment/>
    </xf>
    <xf numFmtId="0" fontId="51" fillId="7" borderId="0" xfId="0" applyFont="1" applyFill="1" applyBorder="1" applyAlignment="1">
      <alignment vertical="center"/>
    </xf>
    <xf numFmtId="0" fontId="51" fillId="7" borderId="0" xfId="0" applyFont="1" applyFill="1" applyBorder="1" applyAlignment="1" quotePrefix="1">
      <alignment horizontal="right" vertical="center"/>
    </xf>
    <xf numFmtId="9" fontId="51" fillId="7" borderId="0" xfId="0" applyNumberFormat="1" applyFont="1" applyFill="1" applyBorder="1" applyAlignment="1" quotePrefix="1">
      <alignment horizontal="center" vertical="center"/>
    </xf>
    <xf numFmtId="0" fontId="51" fillId="7" borderId="10" xfId="0" applyFont="1" applyFill="1" applyBorder="1" applyAlignment="1" quotePrefix="1">
      <alignment horizontal="right" vertical="center"/>
    </xf>
    <xf numFmtId="9" fontId="51" fillId="7" borderId="10" xfId="0" applyNumberFormat="1" applyFont="1" applyFill="1" applyBorder="1" applyAlignment="1" quotePrefix="1">
      <alignment horizontal="center" vertical="center"/>
    </xf>
    <xf numFmtId="0" fontId="51" fillId="7" borderId="10" xfId="0" applyFont="1" applyFill="1" applyBorder="1" applyAlignment="1" quotePrefix="1">
      <alignment vertical="center"/>
    </xf>
    <xf numFmtId="0" fontId="51" fillId="7" borderId="10" xfId="0" applyFont="1" applyFill="1" applyBorder="1" applyAlignment="1">
      <alignment horizontal="right" vertical="center"/>
    </xf>
    <xf numFmtId="0" fontId="51" fillId="7" borderId="24" xfId="0" applyFont="1" applyFill="1" applyBorder="1" applyAlignment="1">
      <alignment vertical="center"/>
    </xf>
    <xf numFmtId="0" fontId="51" fillId="7" borderId="26" xfId="0" applyFont="1" applyFill="1" applyBorder="1" applyAlignment="1">
      <alignment vertical="center"/>
    </xf>
    <xf numFmtId="0" fontId="51" fillId="7" borderId="27" xfId="0" applyFont="1" applyFill="1" applyBorder="1" applyAlignment="1" quotePrefix="1">
      <alignment horizontal="right" vertical="center"/>
    </xf>
    <xf numFmtId="9" fontId="51" fillId="7" borderId="27" xfId="0" applyNumberFormat="1" applyFont="1" applyFill="1" applyBorder="1" applyAlignment="1" quotePrefix="1">
      <alignment horizontal="center" vertical="center"/>
    </xf>
    <xf numFmtId="0" fontId="51" fillId="7" borderId="27" xfId="0" applyFont="1" applyFill="1" applyBorder="1" applyAlignment="1" quotePrefix="1">
      <alignment vertical="center"/>
    </xf>
    <xf numFmtId="0" fontId="49" fillId="7" borderId="10" xfId="0" applyFont="1" applyFill="1" applyBorder="1" applyAlignment="1">
      <alignment vertical="center"/>
    </xf>
    <xf numFmtId="0" fontId="49" fillId="7" borderId="33" xfId="0" applyFont="1" applyFill="1" applyBorder="1" applyAlignment="1">
      <alignment vertical="center"/>
    </xf>
    <xf numFmtId="0" fontId="51" fillId="7" borderId="34" xfId="0" applyFont="1" applyFill="1" applyBorder="1" applyAlignment="1">
      <alignment horizontal="center" vertical="center"/>
    </xf>
    <xf numFmtId="0" fontId="51" fillId="7" borderId="28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right" vertical="center"/>
    </xf>
    <xf numFmtId="0" fontId="53" fillId="7" borderId="34" xfId="0" applyFont="1" applyFill="1" applyBorder="1" applyAlignment="1">
      <alignment horizontal="right" vertical="center"/>
    </xf>
    <xf numFmtId="0" fontId="53" fillId="7" borderId="35" xfId="0" applyFont="1" applyFill="1" applyBorder="1" applyAlignment="1">
      <alignment horizontal="right" vertical="center"/>
    </xf>
    <xf numFmtId="0" fontId="51" fillId="7" borderId="27" xfId="0" applyFont="1" applyFill="1" applyBorder="1" applyAlignment="1">
      <alignment horizontal="center" vertical="center"/>
    </xf>
    <xf numFmtId="0" fontId="53" fillId="0" borderId="25" xfId="0" applyFont="1" applyFill="1" applyBorder="1" applyAlignment="1" applyProtection="1">
      <alignment vertical="center"/>
      <protection locked="0"/>
    </xf>
    <xf numFmtId="0" fontId="53" fillId="0" borderId="30" xfId="0" applyFont="1" applyFill="1" applyBorder="1" applyAlignment="1" applyProtection="1">
      <alignment vertical="center"/>
      <protection locked="0"/>
    </xf>
    <xf numFmtId="0" fontId="53" fillId="0" borderId="34" xfId="0" applyFont="1" applyFill="1" applyBorder="1" applyAlignment="1" applyProtection="1">
      <alignment vertical="center"/>
      <protection locked="0"/>
    </xf>
    <xf numFmtId="0" fontId="53" fillId="0" borderId="31" xfId="0" applyFont="1" applyFill="1" applyBorder="1" applyAlignment="1" applyProtection="1">
      <alignment vertical="center"/>
      <protection locked="0"/>
    </xf>
    <xf numFmtId="4" fontId="53" fillId="34" borderId="35" xfId="0" applyNumberFormat="1" applyFont="1" applyFill="1" applyBorder="1" applyAlignment="1" applyProtection="1">
      <alignment horizontal="right" vertical="center"/>
      <protection locked="0"/>
    </xf>
    <xf numFmtId="0" fontId="53" fillId="34" borderId="25" xfId="0" applyFont="1" applyFill="1" applyBorder="1" applyAlignment="1" applyProtection="1">
      <alignment horizontal="left" vertical="center"/>
      <protection locked="0"/>
    </xf>
    <xf numFmtId="4" fontId="53" fillId="34" borderId="25" xfId="0" applyNumberFormat="1" applyFont="1" applyFill="1" applyBorder="1" applyAlignment="1" applyProtection="1">
      <alignment horizontal="right" vertical="center"/>
      <protection locked="0"/>
    </xf>
    <xf numFmtId="0" fontId="53" fillId="34" borderId="34" xfId="0" applyFont="1" applyFill="1" applyBorder="1" applyAlignment="1" applyProtection="1">
      <alignment horizontal="left" vertical="center"/>
      <protection locked="0"/>
    </xf>
    <xf numFmtId="4" fontId="53" fillId="34" borderId="34" xfId="0" applyNumberFormat="1" applyFont="1" applyFill="1" applyBorder="1" applyAlignment="1" applyProtection="1">
      <alignment horizontal="right" vertical="center"/>
      <protection locked="0"/>
    </xf>
    <xf numFmtId="0" fontId="53" fillId="34" borderId="35" xfId="0" applyFont="1" applyFill="1" applyBorder="1" applyAlignment="1" applyProtection="1">
      <alignment vertical="center"/>
      <protection locked="0"/>
    </xf>
    <xf numFmtId="0" fontId="53" fillId="34" borderId="25" xfId="0" applyFont="1" applyFill="1" applyBorder="1" applyAlignment="1" applyProtection="1">
      <alignment vertical="center"/>
      <protection locked="0"/>
    </xf>
    <xf numFmtId="0" fontId="53" fillId="34" borderId="34" xfId="0" applyFont="1" applyFill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right" vertical="center"/>
      <protection/>
    </xf>
    <xf numFmtId="0" fontId="6" fillId="7" borderId="12" xfId="0" applyFont="1" applyFill="1" applyBorder="1" applyAlignment="1" applyProtection="1">
      <alignment horizontal="center" vertical="center" wrapText="1"/>
      <protection/>
    </xf>
    <xf numFmtId="0" fontId="6" fillId="7" borderId="36" xfId="0" applyFont="1" applyFill="1" applyBorder="1" applyAlignment="1" applyProtection="1">
      <alignment horizontal="center" vertical="center" wrapText="1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54" fillId="0" borderId="0" xfId="0" applyFont="1" applyAlignment="1" applyProtection="1">
      <alignment vertical="center"/>
      <protection/>
    </xf>
    <xf numFmtId="0" fontId="53" fillId="34" borderId="25" xfId="0" applyFont="1" applyFill="1" applyBorder="1" applyAlignment="1" applyProtection="1">
      <alignment horizontal="left" vertical="center"/>
      <protection locked="0"/>
    </xf>
    <xf numFmtId="0" fontId="53" fillId="34" borderId="35" xfId="0" applyFont="1" applyFill="1" applyBorder="1" applyAlignment="1" applyProtection="1">
      <alignment horizontal="left" vertical="center"/>
      <protection locked="0"/>
    </xf>
    <xf numFmtId="0" fontId="49" fillId="34" borderId="34" xfId="0" applyFont="1" applyFill="1" applyBorder="1" applyAlignment="1" applyProtection="1">
      <alignment horizontal="left" vertical="center"/>
      <protection locked="0"/>
    </xf>
    <xf numFmtId="0" fontId="49" fillId="34" borderId="31" xfId="0" applyFont="1" applyFill="1" applyBorder="1" applyAlignment="1" applyProtection="1">
      <alignment horizontal="left" vertical="center"/>
      <protection locked="0"/>
    </xf>
    <xf numFmtId="0" fontId="50" fillId="34" borderId="37" xfId="0" applyFont="1" applyFill="1" applyBorder="1" applyAlignment="1" applyProtection="1">
      <alignment horizontal="center" vertical="center"/>
      <protection locked="0"/>
    </xf>
    <xf numFmtId="0" fontId="50" fillId="34" borderId="38" xfId="0" applyFont="1" applyFill="1" applyBorder="1" applyAlignment="1" applyProtection="1">
      <alignment horizontal="center" vertical="center"/>
      <protection locked="0"/>
    </xf>
    <xf numFmtId="0" fontId="50" fillId="34" borderId="39" xfId="0" applyFont="1" applyFill="1" applyBorder="1" applyAlignment="1" applyProtection="1">
      <alignment horizontal="center" vertical="center"/>
      <protection locked="0"/>
    </xf>
    <xf numFmtId="0" fontId="50" fillId="7" borderId="38" xfId="0" applyFont="1" applyFill="1" applyBorder="1" applyAlignment="1">
      <alignment horizontal="center" vertical="center"/>
    </xf>
    <xf numFmtId="0" fontId="50" fillId="7" borderId="40" xfId="0" applyFont="1" applyFill="1" applyBorder="1" applyAlignment="1">
      <alignment horizontal="center" vertical="center"/>
    </xf>
    <xf numFmtId="0" fontId="50" fillId="7" borderId="16" xfId="0" applyFont="1" applyFill="1" applyBorder="1" applyAlignment="1">
      <alignment horizontal="center" vertical="center"/>
    </xf>
    <xf numFmtId="0" fontId="50" fillId="7" borderId="11" xfId="0" applyFont="1" applyFill="1" applyBorder="1" applyAlignment="1">
      <alignment horizontal="center" vertical="center"/>
    </xf>
    <xf numFmtId="0" fontId="50" fillId="7" borderId="28" xfId="0" applyFont="1" applyFill="1" applyBorder="1" applyAlignment="1">
      <alignment horizontal="center" vertical="center"/>
    </xf>
    <xf numFmtId="0" fontId="50" fillId="7" borderId="19" xfId="0" applyFont="1" applyFill="1" applyBorder="1" applyAlignment="1">
      <alignment horizontal="center" vertical="center"/>
    </xf>
    <xf numFmtId="0" fontId="51" fillId="7" borderId="34" xfId="0" applyFont="1" applyFill="1" applyBorder="1" applyAlignment="1">
      <alignment horizontal="center" vertical="center"/>
    </xf>
    <xf numFmtId="0" fontId="51" fillId="7" borderId="31" xfId="0" applyFont="1" applyFill="1" applyBorder="1" applyAlignment="1">
      <alignment horizontal="center" vertical="center"/>
    </xf>
    <xf numFmtId="0" fontId="51" fillId="7" borderId="15" xfId="0" applyFont="1" applyFill="1" applyBorder="1" applyAlignment="1">
      <alignment horizontal="center" vertical="center"/>
    </xf>
    <xf numFmtId="0" fontId="51" fillId="7" borderId="18" xfId="0" applyFont="1" applyFill="1" applyBorder="1" applyAlignment="1">
      <alignment horizontal="left" vertical="center"/>
    </xf>
    <xf numFmtId="0" fontId="51" fillId="7" borderId="41" xfId="0" applyFont="1" applyFill="1" applyBorder="1" applyAlignment="1">
      <alignment horizontal="left" vertical="center"/>
    </xf>
    <xf numFmtId="0" fontId="51" fillId="7" borderId="42" xfId="0" applyFont="1" applyFill="1" applyBorder="1" applyAlignment="1">
      <alignment horizontal="left" vertical="center"/>
    </xf>
    <xf numFmtId="0" fontId="51" fillId="7" borderId="43" xfId="0" applyFont="1" applyFill="1" applyBorder="1" applyAlignment="1">
      <alignment horizontal="left" vertical="center"/>
    </xf>
    <xf numFmtId="0" fontId="51" fillId="7" borderId="35" xfId="0" applyFont="1" applyFill="1" applyBorder="1" applyAlignment="1">
      <alignment horizontal="left" vertical="center"/>
    </xf>
    <xf numFmtId="0" fontId="51" fillId="7" borderId="29" xfId="0" applyFont="1" applyFill="1" applyBorder="1" applyAlignment="1">
      <alignment horizontal="left" vertical="center"/>
    </xf>
    <xf numFmtId="0" fontId="51" fillId="7" borderId="15" xfId="0" applyFont="1" applyFill="1" applyBorder="1" applyAlignment="1">
      <alignment horizontal="left" vertical="center"/>
    </xf>
    <xf numFmtId="0" fontId="51" fillId="7" borderId="34" xfId="0" applyFont="1" applyFill="1" applyBorder="1" applyAlignment="1">
      <alignment horizontal="left" vertical="center"/>
    </xf>
    <xf numFmtId="0" fontId="51" fillId="7" borderId="31" xfId="0" applyFont="1" applyFill="1" applyBorder="1" applyAlignment="1">
      <alignment horizontal="left" vertical="center"/>
    </xf>
    <xf numFmtId="0" fontId="49" fillId="34" borderId="44" xfId="0" applyFont="1" applyFill="1" applyBorder="1" applyAlignment="1" applyProtection="1">
      <alignment horizontal="left" vertical="center"/>
      <protection locked="0"/>
    </xf>
    <xf numFmtId="0" fontId="49" fillId="34" borderId="36" xfId="0" applyFont="1" applyFill="1" applyBorder="1" applyAlignment="1" applyProtection="1">
      <alignment horizontal="left" vertical="center"/>
      <protection locked="0"/>
    </xf>
    <xf numFmtId="0" fontId="49" fillId="34" borderId="45" xfId="0" applyFont="1" applyFill="1" applyBorder="1" applyAlignment="1" applyProtection="1">
      <alignment horizontal="left" vertical="center"/>
      <protection locked="0"/>
    </xf>
    <xf numFmtId="0" fontId="49" fillId="34" borderId="42" xfId="0" applyFont="1" applyFill="1" applyBorder="1" applyAlignment="1" applyProtection="1">
      <alignment horizontal="left" vertical="center"/>
      <protection locked="0"/>
    </xf>
    <xf numFmtId="0" fontId="49" fillId="34" borderId="46" xfId="0" applyFont="1" applyFill="1" applyBorder="1" applyAlignment="1" applyProtection="1">
      <alignment horizontal="left" vertical="top" wrapText="1"/>
      <protection locked="0"/>
    </xf>
    <xf numFmtId="0" fontId="49" fillId="34" borderId="36" xfId="0" applyFont="1" applyFill="1" applyBorder="1" applyAlignment="1" applyProtection="1">
      <alignment horizontal="left" vertical="top" wrapText="1"/>
      <protection locked="0"/>
    </xf>
    <xf numFmtId="0" fontId="49" fillId="34" borderId="45" xfId="0" applyFont="1" applyFill="1" applyBorder="1" applyAlignment="1" applyProtection="1">
      <alignment horizontal="left" vertical="top" wrapText="1"/>
      <protection locked="0"/>
    </xf>
    <xf numFmtId="0" fontId="49" fillId="34" borderId="14" xfId="0" applyFont="1" applyFill="1" applyBorder="1" applyAlignment="1" applyProtection="1">
      <alignment horizontal="left" vertical="top" wrapText="1"/>
      <protection locked="0"/>
    </xf>
    <xf numFmtId="0" fontId="49" fillId="34" borderId="25" xfId="0" applyFont="1" applyFill="1" applyBorder="1" applyAlignment="1" applyProtection="1">
      <alignment horizontal="left" vertical="top" wrapText="1"/>
      <protection locked="0"/>
    </xf>
    <xf numFmtId="0" fontId="49" fillId="34" borderId="30" xfId="0" applyFont="1" applyFill="1" applyBorder="1" applyAlignment="1" applyProtection="1">
      <alignment horizontal="left" vertical="top" wrapText="1"/>
      <protection locked="0"/>
    </xf>
    <xf numFmtId="0" fontId="49" fillId="0" borderId="46" xfId="0" applyFont="1" applyFill="1" applyBorder="1" applyAlignment="1" applyProtection="1">
      <alignment horizontal="left" vertical="center"/>
      <protection locked="0"/>
    </xf>
    <xf numFmtId="0" fontId="49" fillId="0" borderId="36" xfId="0" applyFont="1" applyFill="1" applyBorder="1" applyAlignment="1" applyProtection="1">
      <alignment horizontal="left" vertical="center"/>
      <protection locked="0"/>
    </xf>
    <xf numFmtId="0" fontId="49" fillId="0" borderId="15" xfId="0" applyFont="1" applyFill="1" applyBorder="1" applyAlignment="1" applyProtection="1">
      <alignment horizontal="left" vertical="center"/>
      <protection locked="0"/>
    </xf>
    <xf numFmtId="0" fontId="49" fillId="0" borderId="34" xfId="0" applyFont="1" applyFill="1" applyBorder="1" applyAlignment="1" applyProtection="1">
      <alignment horizontal="left" vertical="center"/>
      <protection locked="0"/>
    </xf>
    <xf numFmtId="0" fontId="49" fillId="0" borderId="45" xfId="0" applyFont="1" applyFill="1" applyBorder="1" applyAlignment="1" applyProtection="1">
      <alignment horizontal="left" vertical="center"/>
      <protection locked="0"/>
    </xf>
    <xf numFmtId="0" fontId="49" fillId="0" borderId="14" xfId="0" applyFont="1" applyFill="1" applyBorder="1" applyAlignment="1" applyProtection="1">
      <alignment horizontal="left" vertical="center"/>
      <protection locked="0"/>
    </xf>
    <xf numFmtId="0" fontId="49" fillId="0" borderId="25" xfId="0" applyFont="1" applyFill="1" applyBorder="1" applyAlignment="1" applyProtection="1">
      <alignment horizontal="left" vertical="center"/>
      <protection locked="0"/>
    </xf>
    <xf numFmtId="0" fontId="49" fillId="0" borderId="30" xfId="0" applyFont="1" applyFill="1" applyBorder="1" applyAlignment="1" applyProtection="1">
      <alignment horizontal="left" vertical="center"/>
      <protection locked="0"/>
    </xf>
    <xf numFmtId="0" fontId="49" fillId="0" borderId="31" xfId="0" applyFont="1" applyFill="1" applyBorder="1" applyAlignment="1" applyProtection="1">
      <alignment horizontal="left" vertical="center"/>
      <protection locked="0"/>
    </xf>
    <xf numFmtId="0" fontId="52" fillId="7" borderId="43" xfId="0" applyFont="1" applyFill="1" applyBorder="1" applyAlignment="1">
      <alignment horizontal="center" vertical="center"/>
    </xf>
    <xf numFmtId="0" fontId="52" fillId="7" borderId="47" xfId="0" applyFont="1" applyFill="1" applyBorder="1" applyAlignment="1">
      <alignment horizontal="center" vertical="center"/>
    </xf>
    <xf numFmtId="0" fontId="52" fillId="7" borderId="35" xfId="0" applyFont="1" applyFill="1" applyBorder="1" applyAlignment="1">
      <alignment horizontal="center" vertical="center"/>
    </xf>
    <xf numFmtId="0" fontId="52" fillId="7" borderId="29" xfId="0" applyFont="1" applyFill="1" applyBorder="1" applyAlignment="1">
      <alignment horizontal="center" vertical="center"/>
    </xf>
    <xf numFmtId="0" fontId="53" fillId="34" borderId="28" xfId="0" applyFont="1" applyFill="1" applyBorder="1" applyAlignment="1" applyProtection="1">
      <alignment horizontal="left" vertical="center"/>
      <protection locked="0"/>
    </xf>
    <xf numFmtId="0" fontId="53" fillId="34" borderId="19" xfId="0" applyFont="1" applyFill="1" applyBorder="1" applyAlignment="1" applyProtection="1">
      <alignment horizontal="left" vertical="center"/>
      <protection locked="0"/>
    </xf>
    <xf numFmtId="49" fontId="50" fillId="7" borderId="10" xfId="0" applyNumberFormat="1" applyFont="1" applyFill="1" applyBorder="1" applyAlignment="1">
      <alignment horizontal="center" vertical="center"/>
    </xf>
    <xf numFmtId="49" fontId="50" fillId="7" borderId="33" xfId="0" applyNumberFormat="1" applyFont="1" applyFill="1" applyBorder="1" applyAlignment="1">
      <alignment horizontal="center" vertical="center"/>
    </xf>
    <xf numFmtId="49" fontId="50" fillId="7" borderId="27" xfId="0" applyNumberFormat="1" applyFont="1" applyFill="1" applyBorder="1" applyAlignment="1">
      <alignment horizontal="center" vertical="center"/>
    </xf>
    <xf numFmtId="49" fontId="50" fillId="7" borderId="48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 applyProtection="1">
      <alignment horizontal="left" vertical="center"/>
      <protection locked="0"/>
    </xf>
    <xf numFmtId="0" fontId="53" fillId="0" borderId="49" xfId="0" applyFont="1" applyFill="1" applyBorder="1" applyAlignment="1" applyProtection="1">
      <alignment horizontal="left" vertical="center"/>
      <protection locked="0"/>
    </xf>
    <xf numFmtId="0" fontId="53" fillId="0" borderId="50" xfId="0" applyFont="1" applyFill="1" applyBorder="1" applyAlignment="1" applyProtection="1">
      <alignment horizontal="left" vertical="center"/>
      <protection locked="0"/>
    </xf>
    <xf numFmtId="0" fontId="53" fillId="0" borderId="16" xfId="0" applyFont="1" applyFill="1" applyBorder="1" applyAlignment="1" applyProtection="1">
      <alignment horizontal="left" vertical="center"/>
      <protection locked="0"/>
    </xf>
    <xf numFmtId="0" fontId="53" fillId="0" borderId="38" xfId="0" applyFont="1" applyFill="1" applyBorder="1" applyAlignment="1" applyProtection="1">
      <alignment horizontal="left" vertical="center"/>
      <protection locked="0"/>
    </xf>
    <xf numFmtId="0" fontId="53" fillId="0" borderId="39" xfId="0" applyFont="1" applyFill="1" applyBorder="1" applyAlignment="1" applyProtection="1">
      <alignment horizontal="left" vertical="center"/>
      <protection locked="0"/>
    </xf>
    <xf numFmtId="0" fontId="53" fillId="0" borderId="18" xfId="0" applyFont="1" applyFill="1" applyBorder="1" applyAlignment="1" applyProtection="1">
      <alignment horizontal="left" vertical="center"/>
      <protection locked="0"/>
    </xf>
    <xf numFmtId="0" fontId="53" fillId="0" borderId="41" xfId="0" applyFont="1" applyFill="1" applyBorder="1" applyAlignment="1" applyProtection="1">
      <alignment horizontal="left" vertical="center"/>
      <protection locked="0"/>
    </xf>
    <xf numFmtId="0" fontId="53" fillId="0" borderId="51" xfId="0" applyFont="1" applyFill="1" applyBorder="1" applyAlignment="1" applyProtection="1">
      <alignment horizontal="left" vertical="center"/>
      <protection locked="0"/>
    </xf>
    <xf numFmtId="0" fontId="53" fillId="34" borderId="52" xfId="0" applyFont="1" applyFill="1" applyBorder="1" applyAlignment="1" applyProtection="1">
      <alignment horizontal="left" vertical="center"/>
      <protection locked="0"/>
    </xf>
    <xf numFmtId="0" fontId="53" fillId="34" borderId="25" xfId="0" applyFont="1" applyFill="1" applyBorder="1" applyAlignment="1" applyProtection="1">
      <alignment horizontal="left" vertical="center"/>
      <protection locked="0"/>
    </xf>
    <xf numFmtId="0" fontId="51" fillId="7" borderId="11" xfId="0" applyFont="1" applyFill="1" applyBorder="1" applyAlignment="1">
      <alignment horizontal="center" vertical="center"/>
    </xf>
    <xf numFmtId="0" fontId="51" fillId="7" borderId="28" xfId="0" applyFont="1" applyFill="1" applyBorder="1" applyAlignment="1">
      <alignment horizontal="center" vertical="center"/>
    </xf>
    <xf numFmtId="0" fontId="53" fillId="34" borderId="42" xfId="0" applyFont="1" applyFill="1" applyBorder="1" applyAlignment="1" applyProtection="1">
      <alignment horizontal="left" vertical="center"/>
      <protection locked="0"/>
    </xf>
    <xf numFmtId="0" fontId="53" fillId="34" borderId="34" xfId="0" applyFont="1" applyFill="1" applyBorder="1" applyAlignment="1" applyProtection="1">
      <alignment horizontal="left" vertical="center"/>
      <protection locked="0"/>
    </xf>
    <xf numFmtId="0" fontId="53" fillId="34" borderId="40" xfId="0" applyFont="1" applyFill="1" applyBorder="1" applyAlignment="1" applyProtection="1">
      <alignment horizontal="left" vertical="center"/>
      <protection locked="0"/>
    </xf>
    <xf numFmtId="0" fontId="53" fillId="34" borderId="35" xfId="0" applyFont="1" applyFill="1" applyBorder="1" applyAlignment="1" applyProtection="1">
      <alignment horizontal="left" vertical="center"/>
      <protection locked="0"/>
    </xf>
    <xf numFmtId="0" fontId="46" fillId="34" borderId="25" xfId="0" applyFont="1" applyFill="1" applyBorder="1" applyAlignment="1" applyProtection="1">
      <alignment horizontal="right" vertical="center"/>
      <protection locked="0"/>
    </xf>
    <xf numFmtId="0" fontId="46" fillId="34" borderId="30" xfId="0" applyFont="1" applyFill="1" applyBorder="1" applyAlignment="1" applyProtection="1">
      <alignment horizontal="right" vertical="center"/>
      <protection locked="0"/>
    </xf>
    <xf numFmtId="0" fontId="46" fillId="34" borderId="34" xfId="0" applyFont="1" applyFill="1" applyBorder="1" applyAlignment="1" applyProtection="1">
      <alignment horizontal="right" vertical="center"/>
      <protection locked="0"/>
    </xf>
    <xf numFmtId="0" fontId="46" fillId="34" borderId="31" xfId="0" applyFont="1" applyFill="1" applyBorder="1" applyAlignment="1" applyProtection="1">
      <alignment horizontal="right" vertical="center"/>
      <protection locked="0"/>
    </xf>
    <xf numFmtId="0" fontId="53" fillId="34" borderId="25" xfId="0" applyFont="1" applyFill="1" applyBorder="1" applyAlignment="1" applyProtection="1">
      <alignment horizontal="center" vertical="center"/>
      <protection locked="0"/>
    </xf>
    <xf numFmtId="0" fontId="53" fillId="34" borderId="34" xfId="0" applyFont="1" applyFill="1" applyBorder="1" applyAlignment="1" applyProtection="1">
      <alignment horizontal="center" vertical="center"/>
      <protection locked="0"/>
    </xf>
    <xf numFmtId="0" fontId="48" fillId="7" borderId="23" xfId="0" applyFont="1" applyFill="1" applyBorder="1" applyAlignment="1">
      <alignment horizontal="center" vertical="center" wrapText="1"/>
    </xf>
    <xf numFmtId="0" fontId="48" fillId="7" borderId="33" xfId="0" applyFont="1" applyFill="1" applyBorder="1" applyAlignment="1">
      <alignment horizontal="center" vertical="center"/>
    </xf>
    <xf numFmtId="0" fontId="46" fillId="34" borderId="35" xfId="0" applyFont="1" applyFill="1" applyBorder="1" applyAlignment="1" applyProtection="1">
      <alignment horizontal="right" vertical="center"/>
      <protection locked="0"/>
    </xf>
    <xf numFmtId="0" fontId="46" fillId="34" borderId="29" xfId="0" applyFont="1" applyFill="1" applyBorder="1" applyAlignment="1" applyProtection="1">
      <alignment horizontal="right" vertical="center"/>
      <protection locked="0"/>
    </xf>
    <xf numFmtId="0" fontId="51" fillId="7" borderId="53" xfId="0" applyFont="1" applyFill="1" applyBorder="1" applyAlignment="1">
      <alignment horizontal="center" vertical="center" wrapText="1"/>
    </xf>
    <xf numFmtId="0" fontId="51" fillId="7" borderId="54" xfId="0" applyFont="1" applyFill="1" applyBorder="1" applyAlignment="1">
      <alignment horizontal="center" vertical="center"/>
    </xf>
    <xf numFmtId="0" fontId="53" fillId="34" borderId="35" xfId="0" applyFont="1" applyFill="1" applyBorder="1" applyAlignment="1" applyProtection="1">
      <alignment horizontal="center" vertical="center"/>
      <protection locked="0"/>
    </xf>
    <xf numFmtId="0" fontId="53" fillId="34" borderId="14" xfId="0" applyFont="1" applyFill="1" applyBorder="1" applyAlignment="1" applyProtection="1">
      <alignment horizontal="left" vertical="center"/>
      <protection locked="0"/>
    </xf>
    <xf numFmtId="0" fontId="51" fillId="7" borderId="55" xfId="0" applyFont="1" applyFill="1" applyBorder="1" applyAlignment="1">
      <alignment horizontal="center" vertical="center"/>
    </xf>
    <xf numFmtId="0" fontId="51" fillId="7" borderId="53" xfId="0" applyFont="1" applyFill="1" applyBorder="1" applyAlignment="1">
      <alignment horizontal="center" vertical="center"/>
    </xf>
    <xf numFmtId="49" fontId="53" fillId="34" borderId="35" xfId="0" applyNumberFormat="1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left" vertical="center"/>
      <protection locked="0"/>
    </xf>
    <xf numFmtId="0" fontId="53" fillId="34" borderId="15" xfId="0" applyFont="1" applyFill="1" applyBorder="1" applyAlignment="1" applyProtection="1">
      <alignment horizontal="left" vertical="center"/>
      <protection locked="0"/>
    </xf>
    <xf numFmtId="0" fontId="51" fillId="7" borderId="56" xfId="0" applyFont="1" applyFill="1" applyBorder="1" applyAlignment="1">
      <alignment horizontal="left" vertical="center"/>
    </xf>
    <xf numFmtId="0" fontId="51" fillId="7" borderId="57" xfId="0" applyFont="1" applyFill="1" applyBorder="1" applyAlignment="1">
      <alignment horizontal="left" vertical="center"/>
    </xf>
    <xf numFmtId="0" fontId="51" fillId="7" borderId="58" xfId="0" applyFont="1" applyFill="1" applyBorder="1" applyAlignment="1">
      <alignment horizontal="left" vertical="center"/>
    </xf>
    <xf numFmtId="0" fontId="51" fillId="7" borderId="59" xfId="0" applyFont="1" applyFill="1" applyBorder="1" applyAlignment="1">
      <alignment horizontal="left" vertical="center"/>
    </xf>
    <xf numFmtId="0" fontId="51" fillId="7" borderId="55" xfId="0" applyFont="1" applyFill="1" applyBorder="1" applyAlignment="1">
      <alignment horizontal="left" vertical="center"/>
    </xf>
    <xf numFmtId="0" fontId="51" fillId="7" borderId="60" xfId="0" applyFont="1" applyFill="1" applyBorder="1" applyAlignment="1">
      <alignment horizontal="left" vertical="center"/>
    </xf>
    <xf numFmtId="0" fontId="53" fillId="7" borderId="25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left" vertical="center"/>
    </xf>
    <xf numFmtId="0" fontId="53" fillId="7" borderId="25" xfId="0" applyFont="1" applyFill="1" applyBorder="1" applyAlignment="1">
      <alignment horizontal="left" vertical="center"/>
    </xf>
    <xf numFmtId="0" fontId="51" fillId="7" borderId="43" xfId="0" applyFont="1" applyFill="1" applyBorder="1" applyAlignment="1">
      <alignment horizontal="center" vertical="center"/>
    </xf>
    <xf numFmtId="0" fontId="51" fillId="7" borderId="35" xfId="0" applyFont="1" applyFill="1" applyBorder="1" applyAlignment="1">
      <alignment horizontal="center" vertical="center"/>
    </xf>
    <xf numFmtId="0" fontId="50" fillId="7" borderId="55" xfId="0" applyFont="1" applyFill="1" applyBorder="1" applyAlignment="1">
      <alignment horizontal="center" vertical="center"/>
    </xf>
    <xf numFmtId="0" fontId="50" fillId="7" borderId="53" xfId="0" applyFont="1" applyFill="1" applyBorder="1" applyAlignment="1">
      <alignment horizontal="center" vertical="center"/>
    </xf>
    <xf numFmtId="0" fontId="50" fillId="7" borderId="58" xfId="0" applyFont="1" applyFill="1" applyBorder="1" applyAlignment="1">
      <alignment horizontal="center" vertical="center"/>
    </xf>
    <xf numFmtId="0" fontId="50" fillId="7" borderId="61" xfId="0" applyFont="1" applyFill="1" applyBorder="1" applyAlignment="1">
      <alignment horizontal="center" vertical="center"/>
    </xf>
    <xf numFmtId="0" fontId="50" fillId="7" borderId="62" xfId="0" applyFont="1" applyFill="1" applyBorder="1" applyAlignment="1">
      <alignment horizontal="center" vertical="center"/>
    </xf>
    <xf numFmtId="0" fontId="50" fillId="7" borderId="63" xfId="0" applyFont="1" applyFill="1" applyBorder="1" applyAlignment="1">
      <alignment horizontal="center" vertical="center"/>
    </xf>
    <xf numFmtId="0" fontId="50" fillId="7" borderId="64" xfId="0" applyFont="1" applyFill="1" applyBorder="1" applyAlignment="1">
      <alignment horizontal="center" vertical="center"/>
    </xf>
    <xf numFmtId="0" fontId="53" fillId="7" borderId="43" xfId="0" applyFont="1" applyFill="1" applyBorder="1" applyAlignment="1">
      <alignment horizontal="left" vertical="center"/>
    </xf>
    <xf numFmtId="0" fontId="53" fillId="7" borderId="35" xfId="0" applyFont="1" applyFill="1" applyBorder="1" applyAlignment="1">
      <alignment horizontal="left" vertical="center"/>
    </xf>
    <xf numFmtId="0" fontId="53" fillId="7" borderId="35" xfId="0" applyFont="1" applyFill="1" applyBorder="1" applyAlignment="1">
      <alignment horizontal="right" vertical="center"/>
    </xf>
    <xf numFmtId="0" fontId="53" fillId="7" borderId="35" xfId="0" applyFont="1" applyFill="1" applyBorder="1" applyAlignment="1" applyProtection="1">
      <alignment horizontal="justify" vertical="top" wrapText="1"/>
      <protection locked="0"/>
    </xf>
    <xf numFmtId="0" fontId="53" fillId="7" borderId="29" xfId="0" applyFont="1" applyFill="1" applyBorder="1" applyAlignment="1" applyProtection="1">
      <alignment horizontal="justify" vertical="top" wrapText="1"/>
      <protection locked="0"/>
    </xf>
    <xf numFmtId="0" fontId="53" fillId="7" borderId="34" xfId="0" applyFont="1" applyFill="1" applyBorder="1" applyAlignment="1" applyProtection="1">
      <alignment horizontal="justify" vertical="top" wrapText="1"/>
      <protection locked="0"/>
    </xf>
    <xf numFmtId="0" fontId="53" fillId="7" borderId="31" xfId="0" applyFont="1" applyFill="1" applyBorder="1" applyAlignment="1" applyProtection="1">
      <alignment horizontal="justify" vertical="top" wrapText="1"/>
      <protection locked="0"/>
    </xf>
    <xf numFmtId="0" fontId="51" fillId="7" borderId="29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left" vertical="center"/>
    </xf>
    <xf numFmtId="0" fontId="51" fillId="7" borderId="30" xfId="0" applyFont="1" applyFill="1" applyBorder="1" applyAlignment="1">
      <alignment horizontal="left" vertical="center"/>
    </xf>
    <xf numFmtId="0" fontId="53" fillId="7" borderId="15" xfId="0" applyFont="1" applyFill="1" applyBorder="1" applyAlignment="1">
      <alignment horizontal="left" vertical="center"/>
    </xf>
    <xf numFmtId="0" fontId="53" fillId="7" borderId="34" xfId="0" applyFont="1" applyFill="1" applyBorder="1" applyAlignment="1">
      <alignment horizontal="left" vertical="center"/>
    </xf>
    <xf numFmtId="0" fontId="53" fillId="7" borderId="34" xfId="0" applyFont="1" applyFill="1" applyBorder="1" applyAlignment="1">
      <alignment horizontal="right" vertical="center"/>
    </xf>
    <xf numFmtId="0" fontId="51" fillId="7" borderId="65" xfId="0" applyFont="1" applyFill="1" applyBorder="1" applyAlignment="1">
      <alignment horizontal="left" vertical="center"/>
    </xf>
    <xf numFmtId="0" fontId="51" fillId="7" borderId="66" xfId="0" applyFont="1" applyFill="1" applyBorder="1" applyAlignment="1">
      <alignment horizontal="left" vertical="center"/>
    </xf>
    <xf numFmtId="0" fontId="51" fillId="7" borderId="54" xfId="0" applyFont="1" applyFill="1" applyBorder="1" applyAlignment="1">
      <alignment horizontal="left" vertical="center"/>
    </xf>
    <xf numFmtId="0" fontId="50" fillId="7" borderId="26" xfId="0" applyFont="1" applyFill="1" applyBorder="1" applyAlignment="1">
      <alignment horizontal="center" vertical="center"/>
    </xf>
    <xf numFmtId="0" fontId="50" fillId="7" borderId="27" xfId="0" applyFont="1" applyFill="1" applyBorder="1" applyAlignment="1">
      <alignment horizontal="center" vertical="center"/>
    </xf>
    <xf numFmtId="0" fontId="50" fillId="7" borderId="23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53" fillId="7" borderId="43" xfId="0" applyFont="1" applyFill="1" applyBorder="1" applyAlignment="1" applyProtection="1">
      <alignment horizontal="justify" vertical="top" wrapText="1"/>
      <protection locked="0"/>
    </xf>
    <xf numFmtId="0" fontId="53" fillId="7" borderId="15" xfId="0" applyFont="1" applyFill="1" applyBorder="1" applyAlignment="1" applyProtection="1">
      <alignment horizontal="justify" vertical="top" wrapText="1"/>
      <protection locked="0"/>
    </xf>
    <xf numFmtId="0" fontId="51" fillId="7" borderId="23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51" fillId="7" borderId="26" xfId="0" applyFont="1" applyFill="1" applyBorder="1" applyAlignment="1">
      <alignment horizontal="center" vertical="center"/>
    </xf>
    <xf numFmtId="0" fontId="51" fillId="7" borderId="27" xfId="0" applyFont="1" applyFill="1" applyBorder="1" applyAlignment="1">
      <alignment horizontal="center" vertical="center"/>
    </xf>
    <xf numFmtId="0" fontId="51" fillId="7" borderId="33" xfId="0" applyFont="1" applyFill="1" applyBorder="1" applyAlignment="1">
      <alignment horizontal="center" vertical="center"/>
    </xf>
    <xf numFmtId="0" fontId="51" fillId="7" borderId="48" xfId="0" applyFont="1" applyFill="1" applyBorder="1" applyAlignment="1">
      <alignment horizontal="center" vertical="center"/>
    </xf>
    <xf numFmtId="4" fontId="49" fillId="7" borderId="25" xfId="0" applyNumberFormat="1" applyFont="1" applyFill="1" applyBorder="1" applyAlignment="1">
      <alignment horizontal="right" vertical="center"/>
    </xf>
    <xf numFmtId="4" fontId="49" fillId="7" borderId="30" xfId="0" applyNumberFormat="1" applyFont="1" applyFill="1" applyBorder="1" applyAlignment="1">
      <alignment horizontal="right" vertical="center"/>
    </xf>
    <xf numFmtId="4" fontId="49" fillId="7" borderId="67" xfId="0" applyNumberFormat="1" applyFont="1" applyFill="1" applyBorder="1" applyAlignment="1">
      <alignment horizontal="right" vertical="center"/>
    </xf>
    <xf numFmtId="0" fontId="49" fillId="7" borderId="49" xfId="0" applyFont="1" applyFill="1" applyBorder="1" applyAlignment="1">
      <alignment horizontal="right" vertical="center"/>
    </xf>
    <xf numFmtId="0" fontId="49" fillId="7" borderId="50" xfId="0" applyFont="1" applyFill="1" applyBorder="1" applyAlignment="1">
      <alignment horizontal="right" vertical="center"/>
    </xf>
    <xf numFmtId="4" fontId="51" fillId="7" borderId="27" xfId="0" applyNumberFormat="1" applyFont="1" applyFill="1" applyBorder="1" applyAlignment="1">
      <alignment horizontal="right" vertical="center"/>
    </xf>
    <xf numFmtId="4" fontId="51" fillId="7" borderId="48" xfId="0" applyNumberFormat="1" applyFont="1" applyFill="1" applyBorder="1" applyAlignment="1">
      <alignment horizontal="right" vertical="center"/>
    </xf>
    <xf numFmtId="164" fontId="50" fillId="7" borderId="28" xfId="0" applyNumberFormat="1" applyFont="1" applyFill="1" applyBorder="1" applyAlignment="1">
      <alignment horizontal="right" vertical="center"/>
    </xf>
    <xf numFmtId="164" fontId="50" fillId="7" borderId="19" xfId="0" applyNumberFormat="1" applyFont="1" applyFill="1" applyBorder="1" applyAlignment="1">
      <alignment horizontal="right" vertical="center"/>
    </xf>
    <xf numFmtId="0" fontId="49" fillId="7" borderId="67" xfId="0" applyFont="1" applyFill="1" applyBorder="1" applyAlignment="1">
      <alignment horizontal="right" vertical="center"/>
    </xf>
    <xf numFmtId="0" fontId="49" fillId="7" borderId="52" xfId="0" applyFont="1" applyFill="1" applyBorder="1" applyAlignment="1">
      <alignment horizontal="right" vertical="center"/>
    </xf>
    <xf numFmtId="10" fontId="49" fillId="7" borderId="67" xfId="53" applyNumberFormat="1" applyFont="1" applyFill="1" applyBorder="1" applyAlignment="1">
      <alignment horizontal="right" vertical="center"/>
    </xf>
    <xf numFmtId="10" fontId="49" fillId="7" borderId="49" xfId="53" applyNumberFormat="1" applyFont="1" applyFill="1" applyBorder="1" applyAlignment="1">
      <alignment horizontal="right" vertical="center"/>
    </xf>
    <xf numFmtId="10" fontId="49" fillId="7" borderId="50" xfId="53" applyNumberFormat="1" applyFont="1" applyFill="1" applyBorder="1" applyAlignment="1">
      <alignment horizontal="right" vertical="center"/>
    </xf>
    <xf numFmtId="0" fontId="54" fillId="0" borderId="0" xfId="0" applyFont="1" applyBorder="1" applyAlignment="1" applyProtection="1">
      <alignment horizontal="left" vertical="center"/>
      <protection/>
    </xf>
    <xf numFmtId="0" fontId="5" fillId="7" borderId="67" xfId="0" applyFont="1" applyFill="1" applyBorder="1" applyAlignment="1" applyProtection="1">
      <alignment horizontal="center" vertical="center" wrapText="1"/>
      <protection/>
    </xf>
    <xf numFmtId="0" fontId="5" fillId="7" borderId="49" xfId="0" applyFont="1" applyFill="1" applyBorder="1" applyAlignment="1" applyProtection="1">
      <alignment horizontal="center" vertical="center" wrapText="1"/>
      <protection/>
    </xf>
    <xf numFmtId="0" fontId="5" fillId="7" borderId="52" xfId="0" applyFont="1" applyFill="1" applyBorder="1" applyAlignment="1" applyProtection="1">
      <alignment horizontal="center" vertical="center" wrapText="1"/>
      <protection/>
    </xf>
    <xf numFmtId="0" fontId="48" fillId="7" borderId="25" xfId="0" applyFont="1" applyFill="1" applyBorder="1" applyAlignment="1" applyProtection="1">
      <alignment horizontal="center" vertical="center"/>
      <protection/>
    </xf>
    <xf numFmtId="0" fontId="50" fillId="7" borderId="25" xfId="0" applyFont="1" applyFill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6">
    <dxf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361950</xdr:colOff>
      <xdr:row>3</xdr:row>
      <xdr:rowOff>38100</xdr:rowOff>
    </xdr:to>
    <xdr:pic>
      <xdr:nvPicPr>
        <xdr:cNvPr id="1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57150</xdr:rowOff>
    </xdr:from>
    <xdr:to>
      <xdr:col>3</xdr:col>
      <xdr:colOff>323850</xdr:colOff>
      <xdr:row>49</xdr:row>
      <xdr:rowOff>114300</xdr:rowOff>
    </xdr:to>
    <xdr:grpSp>
      <xdr:nvGrpSpPr>
        <xdr:cNvPr id="2" name="Grupo 9"/>
        <xdr:cNvGrpSpPr>
          <a:grpSpLocks/>
        </xdr:cNvGrpSpPr>
      </xdr:nvGrpSpPr>
      <xdr:grpSpPr>
        <a:xfrm>
          <a:off x="66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3" name="Imagen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5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0</xdr:row>
      <xdr:rowOff>0</xdr:rowOff>
    </xdr:from>
    <xdr:to>
      <xdr:col>24</xdr:col>
      <xdr:colOff>161925</xdr:colOff>
      <xdr:row>3</xdr:row>
      <xdr:rowOff>19050</xdr:rowOff>
    </xdr:to>
    <xdr:pic>
      <xdr:nvPicPr>
        <xdr:cNvPr id="1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19050</xdr:colOff>
      <xdr:row>0</xdr:row>
      <xdr:rowOff>0</xdr:rowOff>
    </xdr:from>
    <xdr:to>
      <xdr:col>70</xdr:col>
      <xdr:colOff>171450</xdr:colOff>
      <xdr:row>3</xdr:row>
      <xdr:rowOff>19050</xdr:rowOff>
    </xdr:to>
    <xdr:pic>
      <xdr:nvPicPr>
        <xdr:cNvPr id="2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65300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9525</xdr:colOff>
      <xdr:row>0</xdr:row>
      <xdr:rowOff>0</xdr:rowOff>
    </xdr:from>
    <xdr:to>
      <xdr:col>47</xdr:col>
      <xdr:colOff>161925</xdr:colOff>
      <xdr:row>3</xdr:row>
      <xdr:rowOff>19050</xdr:rowOff>
    </xdr:to>
    <xdr:pic>
      <xdr:nvPicPr>
        <xdr:cNvPr id="3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07025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3</xdr:row>
      <xdr:rowOff>19050</xdr:rowOff>
    </xdr:to>
    <xdr:pic>
      <xdr:nvPicPr>
        <xdr:cNvPr id="4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57150</xdr:rowOff>
    </xdr:from>
    <xdr:to>
      <xdr:col>3</xdr:col>
      <xdr:colOff>66675</xdr:colOff>
      <xdr:row>32</xdr:row>
      <xdr:rowOff>114300</xdr:rowOff>
    </xdr:to>
    <xdr:grpSp>
      <xdr:nvGrpSpPr>
        <xdr:cNvPr id="5" name="Grupo 9"/>
        <xdr:cNvGrpSpPr>
          <a:grpSpLocks/>
        </xdr:cNvGrpSpPr>
      </xdr:nvGrpSpPr>
      <xdr:grpSpPr>
        <a:xfrm>
          <a:off x="95250" y="57721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6" name="Imagen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85725</xdr:colOff>
      <xdr:row>30</xdr:row>
      <xdr:rowOff>57150</xdr:rowOff>
    </xdr:from>
    <xdr:to>
      <xdr:col>26</xdr:col>
      <xdr:colOff>57150</xdr:colOff>
      <xdr:row>32</xdr:row>
      <xdr:rowOff>114300</xdr:rowOff>
    </xdr:to>
    <xdr:grpSp>
      <xdr:nvGrpSpPr>
        <xdr:cNvPr id="8" name="Grupo 9"/>
        <xdr:cNvGrpSpPr>
          <a:grpSpLocks/>
        </xdr:cNvGrpSpPr>
      </xdr:nvGrpSpPr>
      <xdr:grpSpPr>
        <a:xfrm>
          <a:off x="9134475" y="57721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9" name="Imagen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46</xdr:col>
      <xdr:colOff>85725</xdr:colOff>
      <xdr:row>30</xdr:row>
      <xdr:rowOff>57150</xdr:rowOff>
    </xdr:from>
    <xdr:to>
      <xdr:col>49</xdr:col>
      <xdr:colOff>57150</xdr:colOff>
      <xdr:row>32</xdr:row>
      <xdr:rowOff>114300</xdr:rowOff>
    </xdr:to>
    <xdr:grpSp>
      <xdr:nvGrpSpPr>
        <xdr:cNvPr id="11" name="Grupo 9"/>
        <xdr:cNvGrpSpPr>
          <a:grpSpLocks/>
        </xdr:cNvGrpSpPr>
      </xdr:nvGrpSpPr>
      <xdr:grpSpPr>
        <a:xfrm>
          <a:off x="18183225" y="57721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12" name="Imagen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69</xdr:col>
      <xdr:colOff>85725</xdr:colOff>
      <xdr:row>30</xdr:row>
      <xdr:rowOff>57150</xdr:rowOff>
    </xdr:from>
    <xdr:to>
      <xdr:col>72</xdr:col>
      <xdr:colOff>57150</xdr:colOff>
      <xdr:row>32</xdr:row>
      <xdr:rowOff>114300</xdr:rowOff>
    </xdr:to>
    <xdr:grpSp>
      <xdr:nvGrpSpPr>
        <xdr:cNvPr id="14" name="Grupo 9"/>
        <xdr:cNvGrpSpPr>
          <a:grpSpLocks/>
        </xdr:cNvGrpSpPr>
      </xdr:nvGrpSpPr>
      <xdr:grpSpPr>
        <a:xfrm>
          <a:off x="27231975" y="57721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15" name="Imagen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Imagen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57150</xdr:rowOff>
    </xdr:from>
    <xdr:to>
      <xdr:col>3</xdr:col>
      <xdr:colOff>323850</xdr:colOff>
      <xdr:row>32</xdr:row>
      <xdr:rowOff>114300</xdr:rowOff>
    </xdr:to>
    <xdr:grpSp>
      <xdr:nvGrpSpPr>
        <xdr:cNvPr id="1" name="Grupo 9"/>
        <xdr:cNvGrpSpPr>
          <a:grpSpLocks/>
        </xdr:cNvGrpSpPr>
      </xdr:nvGrpSpPr>
      <xdr:grpSpPr>
        <a:xfrm>
          <a:off x="66675" y="57721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2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0</xdr:colOff>
      <xdr:row>3</xdr:row>
      <xdr:rowOff>57150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57150</xdr:rowOff>
    </xdr:from>
    <xdr:to>
      <xdr:col>3</xdr:col>
      <xdr:colOff>323850</xdr:colOff>
      <xdr:row>30</xdr:row>
      <xdr:rowOff>114300</xdr:rowOff>
    </xdr:to>
    <xdr:grpSp>
      <xdr:nvGrpSpPr>
        <xdr:cNvPr id="1" name="Grupo 9"/>
        <xdr:cNvGrpSpPr>
          <a:grpSpLocks/>
        </xdr:cNvGrpSpPr>
      </xdr:nvGrpSpPr>
      <xdr:grpSpPr>
        <a:xfrm>
          <a:off x="66675" y="5724525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2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47625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57150</xdr:rowOff>
    </xdr:from>
    <xdr:to>
      <xdr:col>3</xdr:col>
      <xdr:colOff>323850</xdr:colOff>
      <xdr:row>49</xdr:row>
      <xdr:rowOff>114300</xdr:rowOff>
    </xdr:to>
    <xdr:grpSp>
      <xdr:nvGrpSpPr>
        <xdr:cNvPr id="1" name="Grupo 9"/>
        <xdr:cNvGrpSpPr>
          <a:grpSpLocks/>
        </xdr:cNvGrpSpPr>
      </xdr:nvGrpSpPr>
      <xdr:grpSpPr>
        <a:xfrm>
          <a:off x="66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2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47</xdr:row>
      <xdr:rowOff>57150</xdr:rowOff>
    </xdr:from>
    <xdr:to>
      <xdr:col>3</xdr:col>
      <xdr:colOff>323850</xdr:colOff>
      <xdr:row>49</xdr:row>
      <xdr:rowOff>114300</xdr:rowOff>
    </xdr:to>
    <xdr:grpSp>
      <xdr:nvGrpSpPr>
        <xdr:cNvPr id="4" name="Grupo 9"/>
        <xdr:cNvGrpSpPr>
          <a:grpSpLocks/>
        </xdr:cNvGrpSpPr>
      </xdr:nvGrpSpPr>
      <xdr:grpSpPr>
        <a:xfrm>
          <a:off x="66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5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47</xdr:row>
      <xdr:rowOff>57150</xdr:rowOff>
    </xdr:from>
    <xdr:to>
      <xdr:col>16</xdr:col>
      <xdr:colOff>323850</xdr:colOff>
      <xdr:row>49</xdr:row>
      <xdr:rowOff>114300</xdr:rowOff>
    </xdr:to>
    <xdr:grpSp>
      <xdr:nvGrpSpPr>
        <xdr:cNvPr id="8" name="Grupo 9"/>
        <xdr:cNvGrpSpPr>
          <a:grpSpLocks/>
        </xdr:cNvGrpSpPr>
      </xdr:nvGrpSpPr>
      <xdr:grpSpPr>
        <a:xfrm>
          <a:off x="6162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9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66675</xdr:colOff>
      <xdr:row>47</xdr:row>
      <xdr:rowOff>57150</xdr:rowOff>
    </xdr:from>
    <xdr:to>
      <xdr:col>16</xdr:col>
      <xdr:colOff>323850</xdr:colOff>
      <xdr:row>49</xdr:row>
      <xdr:rowOff>114300</xdr:rowOff>
    </xdr:to>
    <xdr:grpSp>
      <xdr:nvGrpSpPr>
        <xdr:cNvPr id="11" name="Grupo 9"/>
        <xdr:cNvGrpSpPr>
          <a:grpSpLocks/>
        </xdr:cNvGrpSpPr>
      </xdr:nvGrpSpPr>
      <xdr:grpSpPr>
        <a:xfrm>
          <a:off x="6162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12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13</xdr:col>
      <xdr:colOff>38100</xdr:colOff>
      <xdr:row>0</xdr:row>
      <xdr:rowOff>0</xdr:rowOff>
    </xdr:from>
    <xdr:to>
      <xdr:col>15</xdr:col>
      <xdr:colOff>0</xdr:colOff>
      <xdr:row>3</xdr:row>
      <xdr:rowOff>19050</xdr:rowOff>
    </xdr:to>
    <xdr:pic>
      <xdr:nvPicPr>
        <xdr:cNvPr id="14" name="Imagen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66675</xdr:colOff>
      <xdr:row>47</xdr:row>
      <xdr:rowOff>57150</xdr:rowOff>
    </xdr:from>
    <xdr:to>
      <xdr:col>29</xdr:col>
      <xdr:colOff>323850</xdr:colOff>
      <xdr:row>49</xdr:row>
      <xdr:rowOff>114300</xdr:rowOff>
    </xdr:to>
    <xdr:grpSp>
      <xdr:nvGrpSpPr>
        <xdr:cNvPr id="15" name="Grupo 9"/>
        <xdr:cNvGrpSpPr>
          <a:grpSpLocks/>
        </xdr:cNvGrpSpPr>
      </xdr:nvGrpSpPr>
      <xdr:grpSpPr>
        <a:xfrm>
          <a:off x="12258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16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26</xdr:col>
      <xdr:colOff>66675</xdr:colOff>
      <xdr:row>47</xdr:row>
      <xdr:rowOff>57150</xdr:rowOff>
    </xdr:from>
    <xdr:to>
      <xdr:col>29</xdr:col>
      <xdr:colOff>323850</xdr:colOff>
      <xdr:row>49</xdr:row>
      <xdr:rowOff>114300</xdr:rowOff>
    </xdr:to>
    <xdr:grpSp>
      <xdr:nvGrpSpPr>
        <xdr:cNvPr id="18" name="Grupo 9"/>
        <xdr:cNvGrpSpPr>
          <a:grpSpLocks/>
        </xdr:cNvGrpSpPr>
      </xdr:nvGrpSpPr>
      <xdr:grpSpPr>
        <a:xfrm>
          <a:off x="12258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19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26</xdr:col>
      <xdr:colOff>38100</xdr:colOff>
      <xdr:row>0</xdr:row>
      <xdr:rowOff>0</xdr:rowOff>
    </xdr:from>
    <xdr:to>
      <xdr:col>28</xdr:col>
      <xdr:colOff>0</xdr:colOff>
      <xdr:row>3</xdr:row>
      <xdr:rowOff>19050</xdr:rowOff>
    </xdr:to>
    <xdr:pic>
      <xdr:nvPicPr>
        <xdr:cNvPr id="21" name="Imagen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0100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66675</xdr:colOff>
      <xdr:row>47</xdr:row>
      <xdr:rowOff>57150</xdr:rowOff>
    </xdr:from>
    <xdr:to>
      <xdr:col>42</xdr:col>
      <xdr:colOff>323850</xdr:colOff>
      <xdr:row>49</xdr:row>
      <xdr:rowOff>114300</xdr:rowOff>
    </xdr:to>
    <xdr:grpSp>
      <xdr:nvGrpSpPr>
        <xdr:cNvPr id="22" name="Grupo 9"/>
        <xdr:cNvGrpSpPr>
          <a:grpSpLocks/>
        </xdr:cNvGrpSpPr>
      </xdr:nvGrpSpPr>
      <xdr:grpSpPr>
        <a:xfrm>
          <a:off x="18354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23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39</xdr:col>
      <xdr:colOff>66675</xdr:colOff>
      <xdr:row>47</xdr:row>
      <xdr:rowOff>57150</xdr:rowOff>
    </xdr:from>
    <xdr:to>
      <xdr:col>42</xdr:col>
      <xdr:colOff>323850</xdr:colOff>
      <xdr:row>49</xdr:row>
      <xdr:rowOff>114300</xdr:rowOff>
    </xdr:to>
    <xdr:grpSp>
      <xdr:nvGrpSpPr>
        <xdr:cNvPr id="25" name="Grupo 9"/>
        <xdr:cNvGrpSpPr>
          <a:grpSpLocks/>
        </xdr:cNvGrpSpPr>
      </xdr:nvGrpSpPr>
      <xdr:grpSpPr>
        <a:xfrm>
          <a:off x="18354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26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39</xdr:col>
      <xdr:colOff>38100</xdr:colOff>
      <xdr:row>0</xdr:row>
      <xdr:rowOff>0</xdr:rowOff>
    </xdr:from>
    <xdr:to>
      <xdr:col>41</xdr:col>
      <xdr:colOff>0</xdr:colOff>
      <xdr:row>3</xdr:row>
      <xdr:rowOff>19050</xdr:rowOff>
    </xdr:to>
    <xdr:pic>
      <xdr:nvPicPr>
        <xdr:cNvPr id="28" name="Imagen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26100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47</xdr:row>
      <xdr:rowOff>57150</xdr:rowOff>
    </xdr:from>
    <xdr:to>
      <xdr:col>55</xdr:col>
      <xdr:colOff>323850</xdr:colOff>
      <xdr:row>49</xdr:row>
      <xdr:rowOff>114300</xdr:rowOff>
    </xdr:to>
    <xdr:grpSp>
      <xdr:nvGrpSpPr>
        <xdr:cNvPr id="29" name="Grupo 9"/>
        <xdr:cNvGrpSpPr>
          <a:grpSpLocks/>
        </xdr:cNvGrpSpPr>
      </xdr:nvGrpSpPr>
      <xdr:grpSpPr>
        <a:xfrm>
          <a:off x="24450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30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52</xdr:col>
      <xdr:colOff>66675</xdr:colOff>
      <xdr:row>47</xdr:row>
      <xdr:rowOff>57150</xdr:rowOff>
    </xdr:from>
    <xdr:to>
      <xdr:col>55</xdr:col>
      <xdr:colOff>323850</xdr:colOff>
      <xdr:row>49</xdr:row>
      <xdr:rowOff>114300</xdr:rowOff>
    </xdr:to>
    <xdr:grpSp>
      <xdr:nvGrpSpPr>
        <xdr:cNvPr id="32" name="Grupo 9"/>
        <xdr:cNvGrpSpPr>
          <a:grpSpLocks/>
        </xdr:cNvGrpSpPr>
      </xdr:nvGrpSpPr>
      <xdr:grpSpPr>
        <a:xfrm>
          <a:off x="24450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33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52</xdr:col>
      <xdr:colOff>38100</xdr:colOff>
      <xdr:row>0</xdr:row>
      <xdr:rowOff>0</xdr:rowOff>
    </xdr:from>
    <xdr:to>
      <xdr:col>54</xdr:col>
      <xdr:colOff>0</xdr:colOff>
      <xdr:row>3</xdr:row>
      <xdr:rowOff>19050</xdr:rowOff>
    </xdr:to>
    <xdr:pic>
      <xdr:nvPicPr>
        <xdr:cNvPr id="35" name="Imagen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22100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57150</xdr:rowOff>
    </xdr:from>
    <xdr:to>
      <xdr:col>3</xdr:col>
      <xdr:colOff>323850</xdr:colOff>
      <xdr:row>49</xdr:row>
      <xdr:rowOff>114300</xdr:rowOff>
    </xdr:to>
    <xdr:grpSp>
      <xdr:nvGrpSpPr>
        <xdr:cNvPr id="1" name="Grupo 9"/>
        <xdr:cNvGrpSpPr>
          <a:grpSpLocks/>
        </xdr:cNvGrpSpPr>
      </xdr:nvGrpSpPr>
      <xdr:grpSpPr>
        <a:xfrm>
          <a:off x="66675" y="9010650"/>
          <a:ext cx="1400175" cy="438150"/>
          <a:chOff x="0" y="0"/>
          <a:chExt cx="1396049" cy="438150"/>
        </a:xfrm>
        <a:solidFill>
          <a:srgbClr val="FFFFFF"/>
        </a:solidFill>
      </xdr:grpSpPr>
      <xdr:pic>
        <xdr:nvPicPr>
          <xdr:cNvPr id="2" name="Imagen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50</xdr:row>
      <xdr:rowOff>19050</xdr:rowOff>
    </xdr:from>
    <xdr:to>
      <xdr:col>1</xdr:col>
      <xdr:colOff>371475</xdr:colOff>
      <xdr:row>53</xdr:row>
      <xdr:rowOff>38100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8180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91</xdr:row>
      <xdr:rowOff>152400</xdr:rowOff>
    </xdr:from>
    <xdr:to>
      <xdr:col>2</xdr:col>
      <xdr:colOff>742950</xdr:colOff>
      <xdr:row>94</xdr:row>
      <xdr:rowOff>76200</xdr:rowOff>
    </xdr:to>
    <xdr:grpSp>
      <xdr:nvGrpSpPr>
        <xdr:cNvPr id="3" name="Grupo 9"/>
        <xdr:cNvGrpSpPr>
          <a:grpSpLocks/>
        </xdr:cNvGrpSpPr>
      </xdr:nvGrpSpPr>
      <xdr:grpSpPr>
        <a:xfrm>
          <a:off x="104775" y="13335000"/>
          <a:ext cx="1400175" cy="466725"/>
          <a:chOff x="0" y="0"/>
          <a:chExt cx="1396049" cy="438150"/>
        </a:xfrm>
        <a:solidFill>
          <a:srgbClr val="FFFFFF"/>
        </a:solidFill>
      </xdr:grpSpPr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46</xdr:row>
      <xdr:rowOff>152400</xdr:rowOff>
    </xdr:from>
    <xdr:to>
      <xdr:col>2</xdr:col>
      <xdr:colOff>742950</xdr:colOff>
      <xdr:row>49</xdr:row>
      <xdr:rowOff>76200</xdr:rowOff>
    </xdr:to>
    <xdr:grpSp>
      <xdr:nvGrpSpPr>
        <xdr:cNvPr id="6" name="Grupo 9"/>
        <xdr:cNvGrpSpPr>
          <a:grpSpLocks/>
        </xdr:cNvGrpSpPr>
      </xdr:nvGrpSpPr>
      <xdr:grpSpPr>
        <a:xfrm>
          <a:off x="104775" y="6191250"/>
          <a:ext cx="1400175" cy="466725"/>
          <a:chOff x="0" y="0"/>
          <a:chExt cx="1396049" cy="438150"/>
        </a:xfrm>
        <a:solidFill>
          <a:srgbClr val="FFFFFF"/>
        </a:solidFill>
      </xdr:grpSpPr>
      <xdr:pic>
        <xdr:nvPicPr>
          <xdr:cNvPr id="7" name="Imagen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38843" y="19607"/>
            <a:ext cx="457206" cy="4000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n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933608" cy="438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PageLayoutView="0" workbookViewId="0" topLeftCell="A1">
      <selection activeCell="A8" sqref="A8:C8"/>
    </sheetView>
  </sheetViews>
  <sheetFormatPr defaultColWidth="5.7109375" defaultRowHeight="15" customHeight="1"/>
  <cols>
    <col min="1" max="16384" width="5.7109375" style="2" customWidth="1"/>
  </cols>
  <sheetData>
    <row r="1" ht="15" customHeight="1">
      <c r="O1" s="1" t="s">
        <v>219</v>
      </c>
    </row>
    <row r="2" ht="15" customHeight="1">
      <c r="O2" s="1" t="str">
        <f>CONCATENATE("Solicitante: ",D8)</f>
        <v>Solicitante: </v>
      </c>
    </row>
    <row r="3" ht="15" customHeight="1">
      <c r="O3" s="1" t="str">
        <f>CONCATENATE("Proyecto: ",D13)</f>
        <v>Proyecto: </v>
      </c>
    </row>
    <row r="5" ht="15" customHeight="1" thickBot="1"/>
    <row r="6" spans="1:15" ht="15" customHeight="1" thickBot="1">
      <c r="A6" s="95" t="s">
        <v>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5" ht="15" customHeight="1">
      <c r="A7" s="104" t="s">
        <v>2</v>
      </c>
      <c r="B7" s="105"/>
      <c r="C7" s="106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1:15" ht="15" customHeight="1" thickBot="1">
      <c r="A8" s="107" t="s">
        <v>3</v>
      </c>
      <c r="B8" s="108"/>
      <c r="C8" s="109"/>
      <c r="D8" s="113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ht="15" customHeight="1" thickBot="1"/>
    <row r="10" spans="1:15" ht="15" customHeight="1" thickBot="1">
      <c r="A10" s="95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</row>
    <row r="11" spans="1:15" ht="1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</row>
    <row r="12" spans="1:15" ht="15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/>
    </row>
    <row r="13" spans="1:15" ht="15" customHeight="1" thickBot="1">
      <c r="A13" s="101" t="s">
        <v>3</v>
      </c>
      <c r="B13" s="102"/>
      <c r="C13" s="10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ht="15" customHeight="1" thickBot="1"/>
    <row r="15" spans="1:15" ht="15" customHeight="1">
      <c r="A15" s="94" t="s">
        <v>4</v>
      </c>
      <c r="B15" s="92"/>
      <c r="C15" s="92"/>
      <c r="D15" s="92"/>
      <c r="E15" s="92"/>
      <c r="F15" s="92"/>
      <c r="G15" s="92"/>
      <c r="H15" s="92"/>
      <c r="I15" s="92"/>
      <c r="J15" s="92"/>
      <c r="K15" s="92" t="s">
        <v>212</v>
      </c>
      <c r="L15" s="93"/>
      <c r="M15" s="89"/>
      <c r="N15" s="90"/>
      <c r="O15" s="91"/>
    </row>
    <row r="16" spans="1:15" ht="15" customHeight="1" thickBot="1">
      <c r="A16" s="100" t="s">
        <v>223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 t="s">
        <v>5</v>
      </c>
      <c r="N16" s="98"/>
      <c r="O16" s="99"/>
    </row>
    <row r="17" spans="1:15" ht="1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4"/>
    </row>
    <row r="18" spans="1:15" ht="1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</row>
    <row r="19" spans="1:15" ht="15" customHeight="1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</row>
    <row r="20" spans="1:15" ht="1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</row>
    <row r="21" spans="1:15" ht="15" customHeight="1" thickBo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8"/>
    </row>
    <row r="48" ht="15" customHeight="1">
      <c r="O48" s="1" t="s">
        <v>0</v>
      </c>
    </row>
    <row r="49" ht="15" customHeight="1">
      <c r="O49" s="3" t="s">
        <v>1</v>
      </c>
    </row>
    <row r="50" ht="15" customHeight="1">
      <c r="O50" s="3" t="s">
        <v>8</v>
      </c>
    </row>
  </sheetData>
  <sheetProtection sheet="1" objects="1" scenarios="1"/>
  <mergeCells count="24">
    <mergeCell ref="A17:L17"/>
    <mergeCell ref="A21:L21"/>
    <mergeCell ref="M17:O17"/>
    <mergeCell ref="A18:L18"/>
    <mergeCell ref="A19:L19"/>
    <mergeCell ref="A20:L20"/>
    <mergeCell ref="M18:O18"/>
    <mergeCell ref="M19:O19"/>
    <mergeCell ref="M20:O20"/>
    <mergeCell ref="M21:O21"/>
    <mergeCell ref="M16:O16"/>
    <mergeCell ref="A16:L16"/>
    <mergeCell ref="A13:C13"/>
    <mergeCell ref="A7:C7"/>
    <mergeCell ref="A8:C8"/>
    <mergeCell ref="D7:O7"/>
    <mergeCell ref="D8:O8"/>
    <mergeCell ref="A11:O12"/>
    <mergeCell ref="D13:O13"/>
    <mergeCell ref="M15:O15"/>
    <mergeCell ref="K15:L15"/>
    <mergeCell ref="A15:J15"/>
    <mergeCell ref="A6:O6"/>
    <mergeCell ref="A10:O10"/>
  </mergeCells>
  <conditionalFormatting sqref="A17:O21">
    <cfRule type="expression" priority="1" dxfId="10">
      <formula>$M$15="S"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33"/>
  <sheetViews>
    <sheetView showGridLines="0" zoomScale="84" zoomScaleNormal="84" zoomScalePageLayoutView="0" workbookViewId="0" topLeftCell="A1">
      <selection activeCell="H35" sqref="H35"/>
    </sheetView>
  </sheetViews>
  <sheetFormatPr defaultColWidth="5.7109375" defaultRowHeight="15" customHeight="1"/>
  <cols>
    <col min="1" max="1" width="8.57421875" style="2" customWidth="1"/>
    <col min="2" max="3" width="6.421875" style="2" customWidth="1"/>
    <col min="4" max="23" width="5.7109375" style="2" customWidth="1"/>
    <col min="24" max="24" width="8.57421875" style="2" customWidth="1"/>
    <col min="25" max="26" width="6.421875" style="2" customWidth="1"/>
    <col min="27" max="46" width="5.7109375" style="2" customWidth="1"/>
    <col min="47" max="47" width="8.57421875" style="2" customWidth="1"/>
    <col min="48" max="49" width="6.421875" style="2" customWidth="1"/>
    <col min="50" max="69" width="5.7109375" style="2" customWidth="1"/>
    <col min="70" max="70" width="8.57421875" style="2" bestFit="1" customWidth="1"/>
    <col min="71" max="72" width="6.421875" style="2" customWidth="1"/>
    <col min="73" max="16384" width="5.7109375" style="2" customWidth="1"/>
  </cols>
  <sheetData>
    <row r="1" spans="19:91" ht="15" customHeight="1">
      <c r="S1" s="1"/>
      <c r="T1" s="1"/>
      <c r="U1" s="1"/>
      <c r="V1" s="1" t="str">
        <f>DATOS!O1</f>
        <v>Modalidad 1: Proyecto I+D independiente</v>
      </c>
      <c r="AQ1" s="1"/>
      <c r="AR1" s="1"/>
      <c r="AS1" s="1" t="str">
        <f>DATOS!O1</f>
        <v>Modalidad 1: Proyecto I+D independiente</v>
      </c>
      <c r="BO1" s="1"/>
      <c r="BP1" s="1" t="str">
        <f>DATOS!O1</f>
        <v>Modalidad 1: Proyecto I+D independiente</v>
      </c>
      <c r="CM1" s="1" t="str">
        <f>DATOS!O1</f>
        <v>Modalidad 1: Proyecto I+D independiente</v>
      </c>
    </row>
    <row r="2" spans="19:91" ht="15" customHeight="1">
      <c r="S2" s="1"/>
      <c r="T2" s="1"/>
      <c r="U2" s="1"/>
      <c r="V2" s="1" t="str">
        <f>DATOS!O2</f>
        <v>Solicitante: </v>
      </c>
      <c r="AQ2" s="1"/>
      <c r="AR2" s="1"/>
      <c r="AS2" s="1" t="str">
        <f>DATOS!O2</f>
        <v>Solicitante: </v>
      </c>
      <c r="BO2" s="1"/>
      <c r="BP2" s="1" t="str">
        <f>DATOS!O2</f>
        <v>Solicitante: </v>
      </c>
      <c r="CM2" s="1" t="str">
        <f>DATOS!O2</f>
        <v>Solicitante: </v>
      </c>
    </row>
    <row r="3" spans="19:91" ht="15" customHeight="1">
      <c r="S3" s="1"/>
      <c r="T3" s="1"/>
      <c r="U3" s="1"/>
      <c r="V3" s="1" t="str">
        <f>DATOS!O3</f>
        <v>Proyecto: </v>
      </c>
      <c r="AQ3" s="1"/>
      <c r="AR3" s="1"/>
      <c r="AS3" s="1" t="str">
        <f>DATOS!O3</f>
        <v>Proyecto: </v>
      </c>
      <c r="BO3" s="1"/>
      <c r="BP3" s="1" t="str">
        <f>DATOS!O3</f>
        <v>Proyecto: </v>
      </c>
      <c r="CM3" s="1" t="str">
        <f>DATOS!O3</f>
        <v>Proyecto: </v>
      </c>
    </row>
    <row r="4" ht="15" customHeight="1" thickBot="1"/>
    <row r="5" spans="1:91" ht="15" customHeight="1" thickBot="1">
      <c r="A5" s="11" t="s">
        <v>38</v>
      </c>
      <c r="B5" s="96" t="s">
        <v>189</v>
      </c>
      <c r="C5" s="97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4"/>
      <c r="X5" s="11" t="s">
        <v>86</v>
      </c>
      <c r="Y5" s="96" t="s">
        <v>189</v>
      </c>
      <c r="Z5" s="97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4"/>
      <c r="AU5" s="11" t="s">
        <v>122</v>
      </c>
      <c r="AV5" s="96" t="s">
        <v>189</v>
      </c>
      <c r="AW5" s="97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4"/>
      <c r="BR5" s="11" t="s">
        <v>128</v>
      </c>
      <c r="BS5" s="96" t="s">
        <v>189</v>
      </c>
      <c r="BT5" s="97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4"/>
    </row>
    <row r="6" spans="1:91" ht="15" customHeight="1">
      <c r="A6" s="129" t="s">
        <v>187</v>
      </c>
      <c r="B6" s="131" t="s">
        <v>183</v>
      </c>
      <c r="C6" s="132"/>
      <c r="D6" s="135" t="s">
        <v>188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6"/>
      <c r="X6" s="129" t="s">
        <v>187</v>
      </c>
      <c r="Y6" s="131" t="s">
        <v>183</v>
      </c>
      <c r="Z6" s="132"/>
      <c r="AA6" s="135" t="s">
        <v>188</v>
      </c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6"/>
      <c r="AU6" s="129" t="s">
        <v>187</v>
      </c>
      <c r="AV6" s="131" t="s">
        <v>183</v>
      </c>
      <c r="AW6" s="132"/>
      <c r="AX6" s="135" t="s">
        <v>188</v>
      </c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6"/>
      <c r="BR6" s="129" t="s">
        <v>187</v>
      </c>
      <c r="BS6" s="131" t="s">
        <v>183</v>
      </c>
      <c r="BT6" s="132"/>
      <c r="BU6" s="135" t="s">
        <v>188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6"/>
    </row>
    <row r="7" spans="1:91" ht="15" customHeight="1" thickBot="1">
      <c r="A7" s="130"/>
      <c r="B7" s="12" t="s">
        <v>181</v>
      </c>
      <c r="C7" s="13" t="s">
        <v>182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/>
      <c r="X7" s="130"/>
      <c r="Y7" s="12" t="s">
        <v>181</v>
      </c>
      <c r="Z7" s="13" t="s">
        <v>182</v>
      </c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8"/>
      <c r="AU7" s="130"/>
      <c r="AV7" s="12" t="s">
        <v>181</v>
      </c>
      <c r="AW7" s="13" t="s">
        <v>182</v>
      </c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8"/>
      <c r="BR7" s="130"/>
      <c r="BS7" s="12" t="s">
        <v>181</v>
      </c>
      <c r="BT7" s="13" t="s">
        <v>182</v>
      </c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8"/>
    </row>
    <row r="8" spans="1:91" ht="15" customHeight="1">
      <c r="A8" s="14" t="s">
        <v>42</v>
      </c>
      <c r="B8" s="62"/>
      <c r="C8" s="63"/>
      <c r="D8" s="142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/>
      <c r="X8" s="14" t="s">
        <v>88</v>
      </c>
      <c r="Y8" s="62"/>
      <c r="Z8" s="63"/>
      <c r="AA8" s="142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4"/>
      <c r="AU8" s="14" t="s">
        <v>130</v>
      </c>
      <c r="AV8" s="62"/>
      <c r="AW8" s="63"/>
      <c r="AX8" s="142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4"/>
      <c r="BR8" s="14" t="s">
        <v>160</v>
      </c>
      <c r="BS8" s="62"/>
      <c r="BT8" s="63"/>
      <c r="BU8" s="142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4"/>
    </row>
    <row r="9" spans="1:91" ht="15" customHeight="1">
      <c r="A9" s="14" t="s">
        <v>43</v>
      </c>
      <c r="B9" s="62"/>
      <c r="C9" s="63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1"/>
      <c r="X9" s="14" t="s">
        <v>89</v>
      </c>
      <c r="Y9" s="62"/>
      <c r="Z9" s="63"/>
      <c r="AA9" s="139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1"/>
      <c r="AU9" s="14" t="s">
        <v>131</v>
      </c>
      <c r="AV9" s="62"/>
      <c r="AW9" s="63"/>
      <c r="AX9" s="139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1"/>
      <c r="BR9" s="14" t="s">
        <v>161</v>
      </c>
      <c r="BS9" s="62"/>
      <c r="BT9" s="63"/>
      <c r="BU9" s="139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1"/>
    </row>
    <row r="10" spans="1:91" ht="15" customHeight="1">
      <c r="A10" s="14" t="s">
        <v>44</v>
      </c>
      <c r="B10" s="62"/>
      <c r="C10" s="63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  <c r="X10" s="14" t="s">
        <v>90</v>
      </c>
      <c r="Y10" s="62"/>
      <c r="Z10" s="63"/>
      <c r="AA10" s="139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1"/>
      <c r="AU10" s="14" t="s">
        <v>132</v>
      </c>
      <c r="AV10" s="62"/>
      <c r="AW10" s="63"/>
      <c r="AX10" s="139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1"/>
      <c r="BR10" s="14" t="s">
        <v>162</v>
      </c>
      <c r="BS10" s="62"/>
      <c r="BT10" s="63"/>
      <c r="BU10" s="139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1"/>
    </row>
    <row r="11" spans="1:91" ht="15" customHeight="1">
      <c r="A11" s="14" t="s">
        <v>45</v>
      </c>
      <c r="B11" s="62"/>
      <c r="C11" s="63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X11" s="14" t="s">
        <v>91</v>
      </c>
      <c r="Y11" s="62"/>
      <c r="Z11" s="63"/>
      <c r="AA11" s="139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1"/>
      <c r="AU11" s="14" t="s">
        <v>133</v>
      </c>
      <c r="AV11" s="62"/>
      <c r="AW11" s="63"/>
      <c r="AX11" s="139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1"/>
      <c r="BR11" s="14" t="s">
        <v>163</v>
      </c>
      <c r="BS11" s="62"/>
      <c r="BT11" s="63"/>
      <c r="BU11" s="139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1"/>
    </row>
    <row r="12" spans="1:91" ht="15" customHeight="1" thickBot="1">
      <c r="A12" s="15" t="s">
        <v>46</v>
      </c>
      <c r="B12" s="64"/>
      <c r="C12" s="65"/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  <c r="X12" s="15" t="s">
        <v>92</v>
      </c>
      <c r="Y12" s="64"/>
      <c r="Z12" s="65"/>
      <c r="AA12" s="145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7"/>
      <c r="AU12" s="15" t="s">
        <v>134</v>
      </c>
      <c r="AV12" s="64"/>
      <c r="AW12" s="65"/>
      <c r="AX12" s="145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7"/>
      <c r="BR12" s="15" t="s">
        <v>164</v>
      </c>
      <c r="BS12" s="64"/>
      <c r="BT12" s="65"/>
      <c r="BU12" s="145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7"/>
    </row>
    <row r="13" ht="15" customHeight="1" thickBot="1"/>
    <row r="14" spans="1:68" ht="15" customHeight="1" thickBot="1">
      <c r="A14" s="11" t="s">
        <v>61</v>
      </c>
      <c r="B14" s="96" t="s">
        <v>189</v>
      </c>
      <c r="C14" s="97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4"/>
      <c r="X14" s="11" t="s">
        <v>98</v>
      </c>
      <c r="Y14" s="96" t="s">
        <v>189</v>
      </c>
      <c r="Z14" s="97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4"/>
      <c r="AU14" s="11" t="s">
        <v>124</v>
      </c>
      <c r="AV14" s="96" t="s">
        <v>189</v>
      </c>
      <c r="AW14" s="97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4"/>
    </row>
    <row r="15" spans="1:68" ht="15" customHeight="1">
      <c r="A15" s="129" t="s">
        <v>187</v>
      </c>
      <c r="B15" s="131" t="s">
        <v>183</v>
      </c>
      <c r="C15" s="132"/>
      <c r="D15" s="135" t="s">
        <v>188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6"/>
      <c r="X15" s="129" t="s">
        <v>187</v>
      </c>
      <c r="Y15" s="131" t="s">
        <v>183</v>
      </c>
      <c r="Z15" s="132"/>
      <c r="AA15" s="135" t="s">
        <v>188</v>
      </c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6"/>
      <c r="AU15" s="129" t="s">
        <v>187</v>
      </c>
      <c r="AV15" s="131" t="s">
        <v>183</v>
      </c>
      <c r="AW15" s="132"/>
      <c r="AX15" s="135" t="s">
        <v>188</v>
      </c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6"/>
    </row>
    <row r="16" spans="1:68" ht="15" customHeight="1" thickBot="1">
      <c r="A16" s="130"/>
      <c r="B16" s="12" t="s">
        <v>181</v>
      </c>
      <c r="C16" s="13" t="s">
        <v>182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  <c r="X16" s="130"/>
      <c r="Y16" s="12" t="s">
        <v>181</v>
      </c>
      <c r="Z16" s="13" t="s">
        <v>182</v>
      </c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8"/>
      <c r="AU16" s="130"/>
      <c r="AV16" s="12" t="s">
        <v>181</v>
      </c>
      <c r="AW16" s="13" t="s">
        <v>182</v>
      </c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8"/>
    </row>
    <row r="17" spans="1:68" ht="15" customHeight="1" thickBot="1">
      <c r="A17" s="14" t="s">
        <v>62</v>
      </c>
      <c r="B17" s="62"/>
      <c r="C17" s="63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4"/>
      <c r="X17" s="14" t="s">
        <v>112</v>
      </c>
      <c r="Y17" s="62"/>
      <c r="Z17" s="63"/>
      <c r="AA17" s="142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4"/>
      <c r="AU17" s="14" t="s">
        <v>150</v>
      </c>
      <c r="AV17" s="62"/>
      <c r="AW17" s="63"/>
      <c r="AX17" s="142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4"/>
    </row>
    <row r="18" spans="1:68" ht="15" customHeight="1">
      <c r="A18" s="14" t="s">
        <v>63</v>
      </c>
      <c r="B18" s="62"/>
      <c r="C18" s="63"/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4"/>
      <c r="X18" s="14" t="s">
        <v>113</v>
      </c>
      <c r="Y18" s="62"/>
      <c r="Z18" s="63"/>
      <c r="AA18" s="139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1"/>
      <c r="AU18" s="14" t="s">
        <v>151</v>
      </c>
      <c r="AV18" s="62"/>
      <c r="AW18" s="63"/>
      <c r="AX18" s="139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1"/>
    </row>
    <row r="19" spans="1:68" ht="15" customHeight="1">
      <c r="A19" s="14" t="s">
        <v>64</v>
      </c>
      <c r="B19" s="62"/>
      <c r="C19" s="63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X19" s="14" t="s">
        <v>114</v>
      </c>
      <c r="Y19" s="62"/>
      <c r="Z19" s="63"/>
      <c r="AA19" s="139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1"/>
      <c r="AU19" s="14" t="s">
        <v>152</v>
      </c>
      <c r="AV19" s="62"/>
      <c r="AW19" s="63"/>
      <c r="AX19" s="139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1"/>
    </row>
    <row r="20" spans="1:68" ht="15" customHeight="1">
      <c r="A20" s="14" t="s">
        <v>65</v>
      </c>
      <c r="B20" s="62"/>
      <c r="C20" s="63"/>
      <c r="D20" s="139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  <c r="X20" s="14" t="s">
        <v>115</v>
      </c>
      <c r="Y20" s="62"/>
      <c r="Z20" s="63"/>
      <c r="AA20" s="139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1"/>
      <c r="AU20" s="14" t="s">
        <v>153</v>
      </c>
      <c r="AV20" s="62"/>
      <c r="AW20" s="63"/>
      <c r="AX20" s="139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1"/>
    </row>
    <row r="21" spans="1:68" ht="15" customHeight="1" thickBot="1">
      <c r="A21" s="15" t="s">
        <v>66</v>
      </c>
      <c r="B21" s="64"/>
      <c r="C21" s="65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7"/>
      <c r="X21" s="15" t="s">
        <v>116</v>
      </c>
      <c r="Y21" s="64"/>
      <c r="Z21" s="65"/>
      <c r="AA21" s="145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7"/>
      <c r="AU21" s="15" t="s">
        <v>154</v>
      </c>
      <c r="AV21" s="64"/>
      <c r="AW21" s="65"/>
      <c r="AX21" s="145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7"/>
    </row>
    <row r="22" ht="15" customHeight="1" thickBot="1"/>
    <row r="23" spans="1:68" ht="15" customHeight="1" thickBot="1">
      <c r="A23" s="11" t="s">
        <v>74</v>
      </c>
      <c r="B23" s="96" t="s">
        <v>189</v>
      </c>
      <c r="C23" s="97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4"/>
      <c r="X23" s="11" t="s">
        <v>100</v>
      </c>
      <c r="Y23" s="96" t="s">
        <v>189</v>
      </c>
      <c r="Z23" s="97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4"/>
      <c r="AU23" s="11" t="s">
        <v>126</v>
      </c>
      <c r="AV23" s="96" t="s">
        <v>189</v>
      </c>
      <c r="AW23" s="97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4"/>
    </row>
    <row r="24" spans="1:68" ht="15" customHeight="1">
      <c r="A24" s="129" t="s">
        <v>187</v>
      </c>
      <c r="B24" s="131" t="s">
        <v>183</v>
      </c>
      <c r="C24" s="132"/>
      <c r="D24" s="135" t="s">
        <v>188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6"/>
      <c r="X24" s="129" t="s">
        <v>187</v>
      </c>
      <c r="Y24" s="131" t="s">
        <v>183</v>
      </c>
      <c r="Z24" s="132"/>
      <c r="AA24" s="135" t="s">
        <v>188</v>
      </c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  <c r="AU24" s="129" t="s">
        <v>187</v>
      </c>
      <c r="AV24" s="131" t="s">
        <v>183</v>
      </c>
      <c r="AW24" s="132"/>
      <c r="AX24" s="135" t="s">
        <v>188</v>
      </c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6"/>
    </row>
    <row r="25" spans="1:68" ht="15" customHeight="1" thickBot="1">
      <c r="A25" s="130"/>
      <c r="B25" s="12" t="s">
        <v>181</v>
      </c>
      <c r="C25" s="13" t="s">
        <v>182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  <c r="X25" s="130"/>
      <c r="Y25" s="12" t="s">
        <v>181</v>
      </c>
      <c r="Z25" s="13" t="s">
        <v>182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8"/>
      <c r="AU25" s="130"/>
      <c r="AV25" s="12" t="s">
        <v>181</v>
      </c>
      <c r="AW25" s="13" t="s">
        <v>182</v>
      </c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8"/>
    </row>
    <row r="26" spans="1:68" ht="15" customHeight="1">
      <c r="A26" s="14" t="s">
        <v>76</v>
      </c>
      <c r="B26" s="62"/>
      <c r="C26" s="63"/>
      <c r="D26" s="142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X26" s="14" t="s">
        <v>102</v>
      </c>
      <c r="Y26" s="62"/>
      <c r="Z26" s="63"/>
      <c r="AA26" s="142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4"/>
      <c r="AU26" s="14" t="s">
        <v>140</v>
      </c>
      <c r="AV26" s="62"/>
      <c r="AW26" s="63"/>
      <c r="AX26" s="142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4"/>
    </row>
    <row r="27" spans="1:68" ht="15" customHeight="1">
      <c r="A27" s="14" t="s">
        <v>77</v>
      </c>
      <c r="B27" s="62"/>
      <c r="C27" s="63"/>
      <c r="D27" s="139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1"/>
      <c r="X27" s="14" t="s">
        <v>103</v>
      </c>
      <c r="Y27" s="62"/>
      <c r="Z27" s="63"/>
      <c r="AA27" s="139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1"/>
      <c r="AU27" s="14" t="s">
        <v>141</v>
      </c>
      <c r="AV27" s="62"/>
      <c r="AW27" s="63"/>
      <c r="AX27" s="139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1"/>
    </row>
    <row r="28" spans="1:68" ht="15" customHeight="1">
      <c r="A28" s="14" t="s">
        <v>78</v>
      </c>
      <c r="B28" s="62"/>
      <c r="C28" s="63"/>
      <c r="D28" s="139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  <c r="X28" s="14" t="s">
        <v>104</v>
      </c>
      <c r="Y28" s="62"/>
      <c r="Z28" s="63"/>
      <c r="AA28" s="139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1"/>
      <c r="AU28" s="14" t="s">
        <v>142</v>
      </c>
      <c r="AV28" s="62"/>
      <c r="AW28" s="63"/>
      <c r="AX28" s="139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1"/>
    </row>
    <row r="29" spans="1:68" ht="15" customHeight="1">
      <c r="A29" s="14" t="s">
        <v>79</v>
      </c>
      <c r="B29" s="62"/>
      <c r="C29" s="63"/>
      <c r="D29" s="139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  <c r="X29" s="14" t="s">
        <v>105</v>
      </c>
      <c r="Y29" s="62"/>
      <c r="Z29" s="63"/>
      <c r="AA29" s="139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1"/>
      <c r="AU29" s="14" t="s">
        <v>143</v>
      </c>
      <c r="AV29" s="62"/>
      <c r="AW29" s="63"/>
      <c r="AX29" s="139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1"/>
    </row>
    <row r="30" spans="1:68" ht="15" customHeight="1" thickBot="1">
      <c r="A30" s="15" t="s">
        <v>80</v>
      </c>
      <c r="B30" s="64"/>
      <c r="C30" s="65"/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X30" s="15" t="s">
        <v>106</v>
      </c>
      <c r="Y30" s="64"/>
      <c r="Z30" s="65"/>
      <c r="AA30" s="145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7"/>
      <c r="AU30" s="15" t="s">
        <v>144</v>
      </c>
      <c r="AV30" s="64"/>
      <c r="AW30" s="65"/>
      <c r="AX30" s="145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7"/>
    </row>
    <row r="31" spans="19:91" ht="15" customHeight="1">
      <c r="S31" s="1"/>
      <c r="T31" s="1"/>
      <c r="U31" s="1"/>
      <c r="V31" s="1" t="s">
        <v>0</v>
      </c>
      <c r="AQ31" s="1"/>
      <c r="AR31" s="1"/>
      <c r="AS31" s="1" t="s">
        <v>0</v>
      </c>
      <c r="BO31" s="1"/>
      <c r="BP31" s="1" t="s">
        <v>0</v>
      </c>
      <c r="CM31" s="1" t="s">
        <v>0</v>
      </c>
    </row>
    <row r="32" spans="19:91" ht="15" customHeight="1">
      <c r="S32" s="3"/>
      <c r="T32" s="3"/>
      <c r="U32" s="3"/>
      <c r="V32" s="3" t="s">
        <v>1</v>
      </c>
      <c r="AQ32" s="3"/>
      <c r="AR32" s="3"/>
      <c r="AS32" s="3" t="s">
        <v>1</v>
      </c>
      <c r="BO32" s="3"/>
      <c r="BP32" s="3" t="s">
        <v>1</v>
      </c>
      <c r="CM32" s="3" t="s">
        <v>1</v>
      </c>
    </row>
    <row r="33" spans="19:91" ht="15" customHeight="1">
      <c r="S33" s="3"/>
      <c r="T33" s="3"/>
      <c r="U33" s="3"/>
      <c r="V33" s="3" t="s">
        <v>9</v>
      </c>
      <c r="AQ33" s="3"/>
      <c r="AR33" s="3"/>
      <c r="AS33" s="3" t="s">
        <v>26</v>
      </c>
      <c r="BO33" s="3"/>
      <c r="BP33" s="3" t="s">
        <v>37</v>
      </c>
      <c r="CM33" s="3" t="s">
        <v>180</v>
      </c>
    </row>
  </sheetData>
  <sheetProtection sheet="1" objects="1" scenarios="1"/>
  <mergeCells count="100">
    <mergeCell ref="BU8:CM8"/>
    <mergeCell ref="BU9:CM9"/>
    <mergeCell ref="BU10:CM10"/>
    <mergeCell ref="BU11:CM11"/>
    <mergeCell ref="BU12:CM12"/>
    <mergeCell ref="AU24:AU25"/>
    <mergeCell ref="AV24:AW24"/>
    <mergeCell ref="AX24:BP25"/>
    <mergeCell ref="AX21:BP21"/>
    <mergeCell ref="AX23:BP23"/>
    <mergeCell ref="AA30:AS30"/>
    <mergeCell ref="AX26:BP26"/>
    <mergeCell ref="AX27:BP27"/>
    <mergeCell ref="AX28:BP28"/>
    <mergeCell ref="AX30:BP30"/>
    <mergeCell ref="AX29:BP29"/>
    <mergeCell ref="AA26:AS26"/>
    <mergeCell ref="AA27:AS27"/>
    <mergeCell ref="AX15:BP16"/>
    <mergeCell ref="AV14:AW14"/>
    <mergeCell ref="AU15:AU16"/>
    <mergeCell ref="AV15:AW15"/>
    <mergeCell ref="AV23:AW23"/>
    <mergeCell ref="AX17:BP17"/>
    <mergeCell ref="AX18:BP18"/>
    <mergeCell ref="AX19:BP19"/>
    <mergeCell ref="AX20:BP20"/>
    <mergeCell ref="AA9:AS9"/>
    <mergeCell ref="AA12:AS12"/>
    <mergeCell ref="AA28:AS28"/>
    <mergeCell ref="D8:V8"/>
    <mergeCell ref="D9:V9"/>
    <mergeCell ref="Y24:Z24"/>
    <mergeCell ref="AA23:AS23"/>
    <mergeCell ref="AA8:AS8"/>
    <mergeCell ref="Y23:Z23"/>
    <mergeCell ref="X24:X25"/>
    <mergeCell ref="Y5:Z5"/>
    <mergeCell ref="X6:X7"/>
    <mergeCell ref="Y6:Z6"/>
    <mergeCell ref="AA5:AS5"/>
    <mergeCell ref="AA6:AS7"/>
    <mergeCell ref="A24:A25"/>
    <mergeCell ref="AA10:AS10"/>
    <mergeCell ref="AA11:AS11"/>
    <mergeCell ref="Y14:Z14"/>
    <mergeCell ref="X15:X16"/>
    <mergeCell ref="Y15:Z15"/>
    <mergeCell ref="AA14:AS14"/>
    <mergeCell ref="AA15:AS16"/>
    <mergeCell ref="D10:V10"/>
    <mergeCell ref="D11:V11"/>
    <mergeCell ref="D12:V12"/>
    <mergeCell ref="AA21:AS21"/>
    <mergeCell ref="AA17:AS17"/>
    <mergeCell ref="AA18:AS18"/>
    <mergeCell ref="D30:V30"/>
    <mergeCell ref="D20:V20"/>
    <mergeCell ref="D21:V21"/>
    <mergeCell ref="D29:V29"/>
    <mergeCell ref="D26:V26"/>
    <mergeCell ref="AA24:AS25"/>
    <mergeCell ref="AA29:AS29"/>
    <mergeCell ref="AU6:AU7"/>
    <mergeCell ref="AV6:AW6"/>
    <mergeCell ref="D27:V27"/>
    <mergeCell ref="D28:V28"/>
    <mergeCell ref="B5:C5"/>
    <mergeCell ref="B23:C23"/>
    <mergeCell ref="B24:C24"/>
    <mergeCell ref="D5:V5"/>
    <mergeCell ref="D6:V7"/>
    <mergeCell ref="D14:V14"/>
    <mergeCell ref="AX11:BP11"/>
    <mergeCell ref="AX12:BP12"/>
    <mergeCell ref="D24:V25"/>
    <mergeCell ref="D17:V17"/>
    <mergeCell ref="D18:V18"/>
    <mergeCell ref="D19:V19"/>
    <mergeCell ref="D15:V16"/>
    <mergeCell ref="D23:V23"/>
    <mergeCell ref="AA19:AS19"/>
    <mergeCell ref="AA20:AS20"/>
    <mergeCell ref="BU5:CM5"/>
    <mergeCell ref="BS5:BT5"/>
    <mergeCell ref="BU6:CM7"/>
    <mergeCell ref="AV5:AW5"/>
    <mergeCell ref="BS6:BT6"/>
    <mergeCell ref="AX5:BP5"/>
    <mergeCell ref="AX6:BP7"/>
    <mergeCell ref="A6:A7"/>
    <mergeCell ref="B6:C6"/>
    <mergeCell ref="B14:C14"/>
    <mergeCell ref="A15:A16"/>
    <mergeCell ref="B15:C15"/>
    <mergeCell ref="BR6:BR7"/>
    <mergeCell ref="AX14:BP14"/>
    <mergeCell ref="AX9:BP9"/>
    <mergeCell ref="AX10:BP10"/>
    <mergeCell ref="AX8:BP8"/>
  </mergeCells>
  <conditionalFormatting sqref="B26:V30">
    <cfRule type="expression" priority="12" dxfId="10">
      <formula>$D$23&lt;&gt;0</formula>
    </cfRule>
  </conditionalFormatting>
  <conditionalFormatting sqref="B17:V21">
    <cfRule type="expression" priority="11" dxfId="10">
      <formula>$D$14&lt;&gt;0</formula>
    </cfRule>
  </conditionalFormatting>
  <conditionalFormatting sqref="B8:V12">
    <cfRule type="expression" priority="10" dxfId="10">
      <formula>$D$5&lt;&gt;0</formula>
    </cfRule>
  </conditionalFormatting>
  <conditionalFormatting sqref="Y8:AS12">
    <cfRule type="expression" priority="9" dxfId="10">
      <formula>$AA$5&lt;&gt;0</formula>
    </cfRule>
  </conditionalFormatting>
  <conditionalFormatting sqref="Y17:AS21">
    <cfRule type="expression" priority="8" dxfId="10">
      <formula>$AA$14&lt;&gt;0</formula>
    </cfRule>
  </conditionalFormatting>
  <conditionalFormatting sqref="Y26:AS30">
    <cfRule type="expression" priority="7" dxfId="10">
      <formula>$AA$23&lt;&gt;0</formula>
    </cfRule>
  </conditionalFormatting>
  <conditionalFormatting sqref="AV8:BP12">
    <cfRule type="expression" priority="6" dxfId="10">
      <formula>$AX$5&lt;&gt;0</formula>
    </cfRule>
  </conditionalFormatting>
  <conditionalFormatting sqref="AV17:BP21">
    <cfRule type="expression" priority="5" dxfId="10">
      <formula>$AX$14&lt;&gt;0</formula>
    </cfRule>
  </conditionalFormatting>
  <conditionalFormatting sqref="AV26:BP30">
    <cfRule type="expression" priority="4" dxfId="10">
      <formula>$AX$23&lt;&gt;0</formula>
    </cfRule>
  </conditionalFormatting>
  <conditionalFormatting sqref="BS8:CM12">
    <cfRule type="expression" priority="3" dxfId="10">
      <formula>$BU$5&lt;&gt;0</formula>
    </cfRule>
  </conditionalFormatting>
  <conditionalFormatting sqref="B8:C10">
    <cfRule type="expression" priority="2" dxfId="10">
      <formula>$D$14&lt;&gt;0</formula>
    </cfRule>
  </conditionalFormatting>
  <conditionalFormatting sqref="B11:C11">
    <cfRule type="expression" priority="1" dxfId="10">
      <formula>$D$14&lt;&gt;0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colBreaks count="3" manualBreakCount="3">
    <brk id="23" max="65535" man="1"/>
    <brk id="46" max="65535" man="1"/>
    <brk id="6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110" zoomScaleNormal="110" zoomScalePageLayoutView="0" workbookViewId="0" topLeftCell="A1">
      <selection activeCell="S21" sqref="S21"/>
    </sheetView>
  </sheetViews>
  <sheetFormatPr defaultColWidth="5.7109375" defaultRowHeight="15" customHeight="1"/>
  <cols>
    <col min="1" max="17" width="5.7109375" style="2" customWidth="1"/>
    <col min="18" max="19" width="17.140625" style="2" customWidth="1"/>
    <col min="20" max="16384" width="5.7109375" style="2" customWidth="1"/>
  </cols>
  <sheetData>
    <row r="1" ht="15" customHeight="1">
      <c r="S1" s="1" t="str">
        <f>DATOS!O1</f>
        <v>Modalidad 1: Proyecto I+D independiente</v>
      </c>
    </row>
    <row r="2" ht="15" customHeight="1">
      <c r="S2" s="1" t="str">
        <f>DATOS!O2</f>
        <v>Solicitante: </v>
      </c>
    </row>
    <row r="3" ht="15" customHeight="1">
      <c r="S3" s="1" t="str">
        <f>DATOS!O3</f>
        <v>Proyecto: </v>
      </c>
    </row>
    <row r="5" ht="15" customHeight="1" thickBot="1"/>
    <row r="6" spans="1:19" ht="15" customHeight="1" thickBot="1">
      <c r="A6" s="95" t="s">
        <v>36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ht="15" customHeight="1" thickBot="1"/>
    <row r="8" spans="2:19" ht="15" customHeight="1" thickBot="1">
      <c r="B8" s="150" t="s">
        <v>27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57" t="s">
        <v>33</v>
      </c>
      <c r="S8" s="19" t="s">
        <v>34</v>
      </c>
    </row>
    <row r="9" spans="1:19" ht="15" customHeight="1">
      <c r="A9" s="20" t="s">
        <v>28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86"/>
      <c r="S9" s="66"/>
    </row>
    <row r="10" spans="1:19" ht="15" customHeight="1">
      <c r="A10" s="21" t="s">
        <v>29</v>
      </c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67"/>
      <c r="S10" s="68"/>
    </row>
    <row r="11" spans="1:19" ht="15" customHeight="1">
      <c r="A11" s="21" t="s">
        <v>30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67"/>
      <c r="S11" s="68"/>
    </row>
    <row r="12" spans="1:19" ht="15" customHeight="1">
      <c r="A12" s="21" t="s">
        <v>31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67"/>
      <c r="S12" s="68"/>
    </row>
    <row r="13" spans="1:19" ht="15" customHeight="1" thickBot="1">
      <c r="A13" s="22" t="s">
        <v>32</v>
      </c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69"/>
      <c r="S13" s="70"/>
    </row>
    <row r="14" ht="15" customHeight="1">
      <c r="S14" s="10">
        <f>SUM(S9:S13)</f>
        <v>0</v>
      </c>
    </row>
    <row r="16" ht="15" customHeight="1" thickBot="1"/>
    <row r="17" spans="1:19" ht="15" customHeight="1" thickBot="1">
      <c r="A17" s="95" t="s">
        <v>53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</row>
    <row r="18" ht="15" customHeight="1" thickBot="1"/>
    <row r="19" spans="2:19" ht="15" customHeight="1" thickBot="1">
      <c r="B19" s="150" t="s">
        <v>40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57" t="s">
        <v>33</v>
      </c>
      <c r="S19" s="19" t="s">
        <v>34</v>
      </c>
    </row>
    <row r="20" spans="1:19" ht="15" customHeight="1">
      <c r="A20" s="20" t="s">
        <v>174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86"/>
      <c r="S20" s="66"/>
    </row>
    <row r="21" spans="1:19" ht="15" customHeight="1">
      <c r="A21" s="21" t="s">
        <v>175</v>
      </c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85"/>
      <c r="S21" s="68"/>
    </row>
    <row r="22" spans="1:19" ht="15" customHeight="1">
      <c r="A22" s="21" t="s">
        <v>176</v>
      </c>
      <c r="B22" s="148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67"/>
      <c r="S22" s="68"/>
    </row>
    <row r="23" spans="1:19" ht="15" customHeight="1">
      <c r="A23" s="21" t="s">
        <v>177</v>
      </c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67"/>
      <c r="S23" s="68"/>
    </row>
    <row r="24" spans="1:19" ht="15" customHeight="1" thickBot="1">
      <c r="A24" s="22" t="s">
        <v>178</v>
      </c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69"/>
      <c r="S24" s="70"/>
    </row>
    <row r="25" ht="15" customHeight="1">
      <c r="S25" s="10">
        <f>SUM(S20:S24)</f>
        <v>0</v>
      </c>
    </row>
    <row r="31" ht="15" customHeight="1">
      <c r="S31" s="1" t="s">
        <v>0</v>
      </c>
    </row>
    <row r="32" ht="15" customHeight="1">
      <c r="S32" s="3" t="s">
        <v>1</v>
      </c>
    </row>
    <row r="33" ht="15" customHeight="1">
      <c r="S33" s="3" t="s">
        <v>184</v>
      </c>
    </row>
  </sheetData>
  <sheetProtection sheet="1" objects="1" scenarios="1"/>
  <mergeCells count="14">
    <mergeCell ref="A6:S6"/>
    <mergeCell ref="A17:S17"/>
    <mergeCell ref="B20:Q20"/>
    <mergeCell ref="B10:Q10"/>
    <mergeCell ref="B8:Q8"/>
    <mergeCell ref="B9:Q9"/>
    <mergeCell ref="B11:Q11"/>
    <mergeCell ref="B12:Q12"/>
    <mergeCell ref="B19:Q19"/>
    <mergeCell ref="B13:Q13"/>
    <mergeCell ref="B24:Q24"/>
    <mergeCell ref="B23:Q23"/>
    <mergeCell ref="B21:Q21"/>
    <mergeCell ref="B22:Q2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110" zoomScaleNormal="110" zoomScalePageLayoutView="0" workbookViewId="0" topLeftCell="A1">
      <selection activeCell="V11" sqref="V11:W11"/>
    </sheetView>
  </sheetViews>
  <sheetFormatPr defaultColWidth="5.7109375" defaultRowHeight="15" customHeight="1"/>
  <cols>
    <col min="1" max="22" width="5.7109375" style="2" customWidth="1"/>
    <col min="23" max="23" width="7.57421875" style="2" customWidth="1"/>
    <col min="24" max="16384" width="5.7109375" style="2" customWidth="1"/>
  </cols>
  <sheetData>
    <row r="1" ht="15" customHeight="1">
      <c r="W1" s="1" t="str">
        <f>DATOS!O1</f>
        <v>Modalidad 1: Proyecto I+D independiente</v>
      </c>
    </row>
    <row r="2" ht="15" customHeight="1">
      <c r="W2" s="1" t="str">
        <f>DATOS!O2</f>
        <v>Solicitante: </v>
      </c>
    </row>
    <row r="3" ht="15" customHeight="1">
      <c r="W3" s="1" t="str">
        <f>DATOS!O3</f>
        <v>Proyecto: </v>
      </c>
    </row>
    <row r="5" ht="15" customHeight="1" thickBot="1"/>
    <row r="6" spans="1:23" ht="15" customHeight="1" thickBot="1">
      <c r="A6" s="95" t="s">
        <v>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</row>
    <row r="7" ht="15" customHeight="1" thickBot="1"/>
    <row r="8" spans="2:23" s="4" customFormat="1" ht="41.25" customHeight="1" thickBot="1">
      <c r="B8" s="170" t="s">
        <v>22</v>
      </c>
      <c r="C8" s="171"/>
      <c r="D8" s="171"/>
      <c r="E8" s="171"/>
      <c r="F8" s="171"/>
      <c r="G8" s="171" t="s">
        <v>23</v>
      </c>
      <c r="H8" s="171"/>
      <c r="I8" s="171" t="s">
        <v>20</v>
      </c>
      <c r="J8" s="171"/>
      <c r="K8" s="171" t="s">
        <v>21</v>
      </c>
      <c r="L8" s="171"/>
      <c r="M8" s="171"/>
      <c r="N8" s="171" t="s">
        <v>24</v>
      </c>
      <c r="O8" s="171"/>
      <c r="P8" s="171"/>
      <c r="Q8" s="171"/>
      <c r="R8" s="171"/>
      <c r="S8" s="171"/>
      <c r="T8" s="166" t="s">
        <v>54</v>
      </c>
      <c r="U8" s="167"/>
      <c r="V8" s="162" t="s">
        <v>25</v>
      </c>
      <c r="W8" s="163"/>
    </row>
    <row r="9" spans="1:23" ht="15" customHeight="1">
      <c r="A9" s="16" t="s">
        <v>10</v>
      </c>
      <c r="B9" s="173"/>
      <c r="C9" s="155"/>
      <c r="D9" s="155"/>
      <c r="E9" s="155"/>
      <c r="F9" s="155"/>
      <c r="G9" s="155"/>
      <c r="H9" s="155"/>
      <c r="I9" s="155"/>
      <c r="J9" s="155"/>
      <c r="K9" s="172"/>
      <c r="L9" s="172"/>
      <c r="M9" s="172"/>
      <c r="N9" s="155"/>
      <c r="O9" s="155"/>
      <c r="P9" s="155"/>
      <c r="Q9" s="155"/>
      <c r="R9" s="155"/>
      <c r="S9" s="155"/>
      <c r="T9" s="168"/>
      <c r="U9" s="168"/>
      <c r="V9" s="164"/>
      <c r="W9" s="165"/>
    </row>
    <row r="10" spans="1:23" ht="15" customHeight="1">
      <c r="A10" s="17" t="s">
        <v>11</v>
      </c>
      <c r="B10" s="169"/>
      <c r="C10" s="149"/>
      <c r="D10" s="149"/>
      <c r="E10" s="149"/>
      <c r="F10" s="149"/>
      <c r="G10" s="149"/>
      <c r="H10" s="149"/>
      <c r="I10" s="149"/>
      <c r="J10" s="149"/>
      <c r="K10" s="160"/>
      <c r="L10" s="160"/>
      <c r="M10" s="160"/>
      <c r="N10" s="149"/>
      <c r="O10" s="149"/>
      <c r="P10" s="149"/>
      <c r="Q10" s="149"/>
      <c r="R10" s="149"/>
      <c r="S10" s="149"/>
      <c r="T10" s="160"/>
      <c r="U10" s="160"/>
      <c r="V10" s="156"/>
      <c r="W10" s="157"/>
    </row>
    <row r="11" spans="1:23" ht="15" customHeight="1">
      <c r="A11" s="17" t="s">
        <v>12</v>
      </c>
      <c r="B11" s="169"/>
      <c r="C11" s="149"/>
      <c r="D11" s="149"/>
      <c r="E11" s="149"/>
      <c r="F11" s="149"/>
      <c r="G11" s="149"/>
      <c r="H11" s="149"/>
      <c r="I11" s="149"/>
      <c r="J11" s="149"/>
      <c r="K11" s="160"/>
      <c r="L11" s="160"/>
      <c r="M11" s="160"/>
      <c r="N11" s="149"/>
      <c r="O11" s="149"/>
      <c r="P11" s="149"/>
      <c r="Q11" s="149"/>
      <c r="R11" s="149"/>
      <c r="S11" s="149"/>
      <c r="T11" s="160"/>
      <c r="U11" s="160"/>
      <c r="V11" s="156"/>
      <c r="W11" s="157"/>
    </row>
    <row r="12" spans="1:23" ht="15" customHeight="1">
      <c r="A12" s="17" t="s">
        <v>13</v>
      </c>
      <c r="B12" s="169"/>
      <c r="C12" s="149"/>
      <c r="D12" s="149"/>
      <c r="E12" s="149"/>
      <c r="F12" s="149"/>
      <c r="G12" s="149"/>
      <c r="H12" s="149"/>
      <c r="I12" s="149"/>
      <c r="J12" s="149"/>
      <c r="K12" s="160"/>
      <c r="L12" s="160"/>
      <c r="M12" s="160"/>
      <c r="N12" s="149"/>
      <c r="O12" s="149"/>
      <c r="P12" s="149"/>
      <c r="Q12" s="149"/>
      <c r="R12" s="149"/>
      <c r="S12" s="149"/>
      <c r="T12" s="160"/>
      <c r="U12" s="160"/>
      <c r="V12" s="156"/>
      <c r="W12" s="157"/>
    </row>
    <row r="13" spans="1:23" ht="15" customHeight="1">
      <c r="A13" s="17" t="s">
        <v>14</v>
      </c>
      <c r="B13" s="169"/>
      <c r="C13" s="149"/>
      <c r="D13" s="149"/>
      <c r="E13" s="149"/>
      <c r="F13" s="149"/>
      <c r="G13" s="149"/>
      <c r="H13" s="149"/>
      <c r="I13" s="149"/>
      <c r="J13" s="149"/>
      <c r="K13" s="160"/>
      <c r="L13" s="160"/>
      <c r="M13" s="160"/>
      <c r="N13" s="149"/>
      <c r="O13" s="149"/>
      <c r="P13" s="149"/>
      <c r="Q13" s="149"/>
      <c r="R13" s="149"/>
      <c r="S13" s="149"/>
      <c r="T13" s="160"/>
      <c r="U13" s="160"/>
      <c r="V13" s="156"/>
      <c r="W13" s="157"/>
    </row>
    <row r="14" spans="1:23" ht="15" customHeight="1">
      <c r="A14" s="17" t="s">
        <v>15</v>
      </c>
      <c r="B14" s="169"/>
      <c r="C14" s="149"/>
      <c r="D14" s="149"/>
      <c r="E14" s="149"/>
      <c r="F14" s="149"/>
      <c r="G14" s="149"/>
      <c r="H14" s="149"/>
      <c r="I14" s="149"/>
      <c r="J14" s="149"/>
      <c r="K14" s="160"/>
      <c r="L14" s="160"/>
      <c r="M14" s="160"/>
      <c r="N14" s="149"/>
      <c r="O14" s="149"/>
      <c r="P14" s="149"/>
      <c r="Q14" s="149"/>
      <c r="R14" s="149"/>
      <c r="S14" s="149"/>
      <c r="T14" s="160"/>
      <c r="U14" s="160"/>
      <c r="V14" s="156"/>
      <c r="W14" s="157"/>
    </row>
    <row r="15" spans="1:23" ht="15" customHeight="1">
      <c r="A15" s="17" t="s">
        <v>16</v>
      </c>
      <c r="B15" s="169"/>
      <c r="C15" s="149"/>
      <c r="D15" s="149"/>
      <c r="E15" s="149"/>
      <c r="F15" s="149"/>
      <c r="G15" s="149"/>
      <c r="H15" s="149"/>
      <c r="I15" s="149"/>
      <c r="J15" s="149"/>
      <c r="K15" s="160"/>
      <c r="L15" s="160"/>
      <c r="M15" s="160"/>
      <c r="N15" s="149"/>
      <c r="O15" s="149"/>
      <c r="P15" s="149"/>
      <c r="Q15" s="149"/>
      <c r="R15" s="149"/>
      <c r="S15" s="149"/>
      <c r="T15" s="160"/>
      <c r="U15" s="160"/>
      <c r="V15" s="156"/>
      <c r="W15" s="157"/>
    </row>
    <row r="16" spans="1:23" ht="15" customHeight="1">
      <c r="A16" s="17" t="s">
        <v>17</v>
      </c>
      <c r="B16" s="169"/>
      <c r="C16" s="149"/>
      <c r="D16" s="149"/>
      <c r="E16" s="149"/>
      <c r="F16" s="149"/>
      <c r="G16" s="149"/>
      <c r="H16" s="149"/>
      <c r="I16" s="149"/>
      <c r="J16" s="149"/>
      <c r="K16" s="160"/>
      <c r="L16" s="160"/>
      <c r="M16" s="160"/>
      <c r="N16" s="149"/>
      <c r="O16" s="149"/>
      <c r="P16" s="149"/>
      <c r="Q16" s="149"/>
      <c r="R16" s="149"/>
      <c r="S16" s="149"/>
      <c r="T16" s="160"/>
      <c r="U16" s="160"/>
      <c r="V16" s="156"/>
      <c r="W16" s="157"/>
    </row>
    <row r="17" spans="1:23" ht="15" customHeight="1">
      <c r="A17" s="17" t="s">
        <v>18</v>
      </c>
      <c r="B17" s="169"/>
      <c r="C17" s="149"/>
      <c r="D17" s="149"/>
      <c r="E17" s="149"/>
      <c r="F17" s="149"/>
      <c r="G17" s="149"/>
      <c r="H17" s="149"/>
      <c r="I17" s="149"/>
      <c r="J17" s="149"/>
      <c r="K17" s="160"/>
      <c r="L17" s="160"/>
      <c r="M17" s="160"/>
      <c r="N17" s="149"/>
      <c r="O17" s="149"/>
      <c r="P17" s="149"/>
      <c r="Q17" s="149"/>
      <c r="R17" s="149"/>
      <c r="S17" s="149"/>
      <c r="T17" s="160"/>
      <c r="U17" s="160"/>
      <c r="V17" s="156"/>
      <c r="W17" s="157"/>
    </row>
    <row r="18" spans="1:23" ht="15" customHeight="1" thickBot="1">
      <c r="A18" s="18" t="s">
        <v>19</v>
      </c>
      <c r="B18" s="174"/>
      <c r="C18" s="153"/>
      <c r="D18" s="153"/>
      <c r="E18" s="153"/>
      <c r="F18" s="153"/>
      <c r="G18" s="153"/>
      <c r="H18" s="153"/>
      <c r="I18" s="153"/>
      <c r="J18" s="153"/>
      <c r="K18" s="161"/>
      <c r="L18" s="161"/>
      <c r="M18" s="161"/>
      <c r="N18" s="153"/>
      <c r="O18" s="153"/>
      <c r="P18" s="153"/>
      <c r="Q18" s="153"/>
      <c r="R18" s="153"/>
      <c r="S18" s="153"/>
      <c r="T18" s="161"/>
      <c r="U18" s="161"/>
      <c r="V18" s="158"/>
      <c r="W18" s="159"/>
    </row>
    <row r="29" ht="15" customHeight="1">
      <c r="W29" s="1" t="s">
        <v>0</v>
      </c>
    </row>
    <row r="30" ht="15" customHeight="1">
      <c r="W30" s="3" t="s">
        <v>1</v>
      </c>
    </row>
    <row r="31" ht="15" customHeight="1">
      <c r="W31" s="3" t="s">
        <v>185</v>
      </c>
    </row>
  </sheetData>
  <sheetProtection sheet="1" objects="1" scenarios="1"/>
  <mergeCells count="78">
    <mergeCell ref="B17:F17"/>
    <mergeCell ref="B18:F18"/>
    <mergeCell ref="K17:M17"/>
    <mergeCell ref="K18:M18"/>
    <mergeCell ref="I17:J17"/>
    <mergeCell ref="I18:J18"/>
    <mergeCell ref="G17:H17"/>
    <mergeCell ref="G18:H18"/>
    <mergeCell ref="K16:M16"/>
    <mergeCell ref="I12:J12"/>
    <mergeCell ref="I13:J13"/>
    <mergeCell ref="I14:J14"/>
    <mergeCell ref="I15:J15"/>
    <mergeCell ref="I16:J16"/>
    <mergeCell ref="N9:S9"/>
    <mergeCell ref="N10:S10"/>
    <mergeCell ref="A6:W6"/>
    <mergeCell ref="K12:M12"/>
    <mergeCell ref="K13:M13"/>
    <mergeCell ref="G9:H9"/>
    <mergeCell ref="G10:H10"/>
    <mergeCell ref="G11:H11"/>
    <mergeCell ref="B9:F9"/>
    <mergeCell ref="B10:F10"/>
    <mergeCell ref="B11:F11"/>
    <mergeCell ref="K9:M9"/>
    <mergeCell ref="K10:M10"/>
    <mergeCell ref="K11:M11"/>
    <mergeCell ref="I9:J9"/>
    <mergeCell ref="I10:J10"/>
    <mergeCell ref="I11:J11"/>
    <mergeCell ref="B16:F16"/>
    <mergeCell ref="G12:H12"/>
    <mergeCell ref="G13:H13"/>
    <mergeCell ref="G14:H14"/>
    <mergeCell ref="G15:H15"/>
    <mergeCell ref="G16:H16"/>
    <mergeCell ref="N16:S16"/>
    <mergeCell ref="N17:S17"/>
    <mergeCell ref="N18:S18"/>
    <mergeCell ref="B8:F8"/>
    <mergeCell ref="G8:H8"/>
    <mergeCell ref="I8:J8"/>
    <mergeCell ref="K8:M8"/>
    <mergeCell ref="N8:S8"/>
    <mergeCell ref="N11:S11"/>
    <mergeCell ref="N12:S12"/>
    <mergeCell ref="N13:S13"/>
    <mergeCell ref="N14:S14"/>
    <mergeCell ref="N15:S15"/>
    <mergeCell ref="B12:F12"/>
    <mergeCell ref="B13:F13"/>
    <mergeCell ref="B14:F14"/>
    <mergeCell ref="B15:F15"/>
    <mergeCell ref="K14:M14"/>
    <mergeCell ref="K15:M15"/>
    <mergeCell ref="T17:U17"/>
    <mergeCell ref="T8:U8"/>
    <mergeCell ref="T9:U9"/>
    <mergeCell ref="T10:U10"/>
    <mergeCell ref="T11:U11"/>
    <mergeCell ref="T12:U12"/>
    <mergeCell ref="V8:W8"/>
    <mergeCell ref="V9:W9"/>
    <mergeCell ref="V10:W10"/>
    <mergeCell ref="V11:W11"/>
    <mergeCell ref="V12:W12"/>
    <mergeCell ref="V13:W13"/>
    <mergeCell ref="V17:W17"/>
    <mergeCell ref="V18:W18"/>
    <mergeCell ref="T13:U13"/>
    <mergeCell ref="T14:U14"/>
    <mergeCell ref="T15:U15"/>
    <mergeCell ref="T16:U16"/>
    <mergeCell ref="T18:U18"/>
    <mergeCell ref="V14:W14"/>
    <mergeCell ref="V15:W15"/>
    <mergeCell ref="V16:W1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50"/>
  <sheetViews>
    <sheetView showGridLines="0" showZeros="0" zoomScale="57" zoomScaleNormal="57" zoomScalePageLayoutView="0" workbookViewId="0" topLeftCell="A1">
      <selection activeCell="C6" sqref="C6:L7"/>
    </sheetView>
  </sheetViews>
  <sheetFormatPr defaultColWidth="5.7109375" defaultRowHeight="15" customHeight="1"/>
  <cols>
    <col min="1" max="8" width="5.7109375" style="2" customWidth="1"/>
    <col min="9" max="9" width="11.421875" style="2" customWidth="1"/>
    <col min="10" max="11" width="5.7109375" style="2" customWidth="1"/>
    <col min="12" max="12" width="17.140625" style="2" customWidth="1"/>
    <col min="13" max="21" width="5.7109375" style="2" customWidth="1"/>
    <col min="22" max="22" width="11.421875" style="2" customWidth="1"/>
    <col min="23" max="24" width="5.7109375" style="2" customWidth="1"/>
    <col min="25" max="25" width="17.140625" style="2" customWidth="1"/>
    <col min="26" max="34" width="5.7109375" style="2" customWidth="1"/>
    <col min="35" max="35" width="11.421875" style="2" customWidth="1"/>
    <col min="36" max="37" width="5.7109375" style="2" customWidth="1"/>
    <col min="38" max="38" width="17.140625" style="2" customWidth="1"/>
    <col min="39" max="47" width="5.7109375" style="2" customWidth="1"/>
    <col min="48" max="48" width="11.421875" style="2" customWidth="1"/>
    <col min="49" max="50" width="5.7109375" style="2" customWidth="1"/>
    <col min="51" max="51" width="17.140625" style="2" customWidth="1"/>
    <col min="52" max="60" width="5.7109375" style="2" customWidth="1"/>
    <col min="61" max="61" width="11.421875" style="2" customWidth="1"/>
    <col min="62" max="63" width="5.7109375" style="2" customWidth="1"/>
    <col min="64" max="64" width="17.140625" style="2" customWidth="1"/>
    <col min="65" max="16384" width="5.7109375" style="2" customWidth="1"/>
  </cols>
  <sheetData>
    <row r="1" spans="12:64" ht="15" customHeight="1">
      <c r="L1" s="1" t="str">
        <f>DATOS!O1</f>
        <v>Modalidad 1: Proyecto I+D independiente</v>
      </c>
      <c r="Y1" s="1" t="str">
        <f>DATOS!O1</f>
        <v>Modalidad 1: Proyecto I+D independiente</v>
      </c>
      <c r="AL1" s="1" t="str">
        <f>DATOS!O1</f>
        <v>Modalidad 1: Proyecto I+D independiente</v>
      </c>
      <c r="AY1" s="1" t="str">
        <f>DATOS!O1</f>
        <v>Modalidad 1: Proyecto I+D independiente</v>
      </c>
      <c r="BL1" s="1" t="str">
        <f>DATOS!O1</f>
        <v>Modalidad 1: Proyecto I+D independiente</v>
      </c>
    </row>
    <row r="2" spans="12:64" ht="15" customHeight="1">
      <c r="L2" s="1" t="str">
        <f>DATOS!O2</f>
        <v>Solicitante: </v>
      </c>
      <c r="Y2" s="1" t="str">
        <f>DATOS!O2</f>
        <v>Solicitante: </v>
      </c>
      <c r="AL2" s="1" t="str">
        <f>DATOS!O2</f>
        <v>Solicitante: </v>
      </c>
      <c r="AY2" s="1" t="str">
        <f>DATOS!O2</f>
        <v>Solicitante: </v>
      </c>
      <c r="BL2" s="1" t="str">
        <f>DATOS!O2</f>
        <v>Solicitante: </v>
      </c>
    </row>
    <row r="3" spans="12:64" ht="15" customHeight="1">
      <c r="L3" s="1" t="str">
        <f>DATOS!O3</f>
        <v>Proyecto: </v>
      </c>
      <c r="Y3" s="1" t="str">
        <f>DATOS!O3</f>
        <v>Proyecto: </v>
      </c>
      <c r="AL3" s="1" t="str">
        <f>DATOS!O3</f>
        <v>Proyecto: </v>
      </c>
      <c r="AY3" s="1" t="str">
        <f>DATOS!O3</f>
        <v>Proyecto: </v>
      </c>
      <c r="BL3" s="1" t="str">
        <f>DATOS!O3</f>
        <v>Proyecto: </v>
      </c>
    </row>
    <row r="5" ht="15" customHeight="1" thickBot="1"/>
    <row r="6" spans="1:64" ht="15" customHeight="1">
      <c r="A6" s="186" t="s">
        <v>39</v>
      </c>
      <c r="B6" s="187"/>
      <c r="C6" s="196"/>
      <c r="D6" s="196"/>
      <c r="E6" s="196"/>
      <c r="F6" s="196"/>
      <c r="G6" s="196"/>
      <c r="H6" s="196"/>
      <c r="I6" s="196"/>
      <c r="J6" s="196"/>
      <c r="K6" s="196"/>
      <c r="L6" s="197"/>
      <c r="N6" s="186" t="s">
        <v>39</v>
      </c>
      <c r="O6" s="187"/>
      <c r="P6" s="196">
        <f>T('ESTRUCTURA PROYECTO'!D23:V23)</f>
      </c>
      <c r="Q6" s="196"/>
      <c r="R6" s="196"/>
      <c r="S6" s="196"/>
      <c r="T6" s="196"/>
      <c r="U6" s="196"/>
      <c r="V6" s="196"/>
      <c r="W6" s="196"/>
      <c r="X6" s="196"/>
      <c r="Y6" s="197"/>
      <c r="AA6" s="186" t="s">
        <v>39</v>
      </c>
      <c r="AB6" s="187"/>
      <c r="AC6" s="196">
        <f>T('ESTRUCTURA PROYECTO'!AA14:AS14)</f>
      </c>
      <c r="AD6" s="196"/>
      <c r="AE6" s="196"/>
      <c r="AF6" s="196"/>
      <c r="AG6" s="196"/>
      <c r="AH6" s="196"/>
      <c r="AI6" s="196"/>
      <c r="AJ6" s="196"/>
      <c r="AK6" s="196"/>
      <c r="AL6" s="197"/>
      <c r="AN6" s="186" t="s">
        <v>39</v>
      </c>
      <c r="AO6" s="187"/>
      <c r="AP6" s="196">
        <f>T('ESTRUCTURA PROYECTO'!AX5:BP5)</f>
      </c>
      <c r="AQ6" s="196"/>
      <c r="AR6" s="196"/>
      <c r="AS6" s="196"/>
      <c r="AT6" s="196"/>
      <c r="AU6" s="196"/>
      <c r="AV6" s="196"/>
      <c r="AW6" s="196"/>
      <c r="AX6" s="196"/>
      <c r="AY6" s="197"/>
      <c r="BA6" s="186" t="s">
        <v>39</v>
      </c>
      <c r="BB6" s="187"/>
      <c r="BC6" s="196">
        <f>T('ESTRUCTURA PROYECTO'!AX23:BP23)</f>
      </c>
      <c r="BD6" s="196"/>
      <c r="BE6" s="196"/>
      <c r="BF6" s="196"/>
      <c r="BG6" s="196"/>
      <c r="BH6" s="196"/>
      <c r="BI6" s="196"/>
      <c r="BJ6" s="196"/>
      <c r="BK6" s="196"/>
      <c r="BL6" s="197"/>
    </row>
    <row r="7" spans="1:64" ht="15" customHeight="1" thickBot="1">
      <c r="A7" s="188" t="s">
        <v>38</v>
      </c>
      <c r="B7" s="189"/>
      <c r="C7" s="198"/>
      <c r="D7" s="198"/>
      <c r="E7" s="198"/>
      <c r="F7" s="198"/>
      <c r="G7" s="198"/>
      <c r="H7" s="198"/>
      <c r="I7" s="198"/>
      <c r="J7" s="198"/>
      <c r="K7" s="198"/>
      <c r="L7" s="199"/>
      <c r="N7" s="188" t="s">
        <v>74</v>
      </c>
      <c r="O7" s="189"/>
      <c r="P7" s="198"/>
      <c r="Q7" s="198"/>
      <c r="R7" s="198"/>
      <c r="S7" s="198"/>
      <c r="T7" s="198"/>
      <c r="U7" s="198"/>
      <c r="V7" s="198"/>
      <c r="W7" s="198"/>
      <c r="X7" s="198"/>
      <c r="Y7" s="199"/>
      <c r="AA7" s="188" t="s">
        <v>98</v>
      </c>
      <c r="AB7" s="189"/>
      <c r="AC7" s="198"/>
      <c r="AD7" s="198"/>
      <c r="AE7" s="198"/>
      <c r="AF7" s="198"/>
      <c r="AG7" s="198"/>
      <c r="AH7" s="198"/>
      <c r="AI7" s="198"/>
      <c r="AJ7" s="198"/>
      <c r="AK7" s="198"/>
      <c r="AL7" s="199"/>
      <c r="AN7" s="188" t="s">
        <v>122</v>
      </c>
      <c r="AO7" s="189"/>
      <c r="AP7" s="198"/>
      <c r="AQ7" s="198"/>
      <c r="AR7" s="198"/>
      <c r="AS7" s="198"/>
      <c r="AT7" s="198"/>
      <c r="AU7" s="198"/>
      <c r="AV7" s="198"/>
      <c r="AW7" s="198"/>
      <c r="AX7" s="198"/>
      <c r="AY7" s="199"/>
      <c r="BA7" s="188" t="s">
        <v>126</v>
      </c>
      <c r="BB7" s="189"/>
      <c r="BC7" s="198"/>
      <c r="BD7" s="198"/>
      <c r="BE7" s="198"/>
      <c r="BF7" s="198"/>
      <c r="BG7" s="198"/>
      <c r="BH7" s="198"/>
      <c r="BI7" s="198"/>
      <c r="BJ7" s="198"/>
      <c r="BK7" s="198"/>
      <c r="BL7" s="199"/>
    </row>
    <row r="8" ht="15" customHeight="1" thickBot="1"/>
    <row r="9" spans="1:64" ht="15" customHeight="1" thickBot="1">
      <c r="A9" s="190" t="s">
        <v>41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2"/>
      <c r="N9" s="190" t="s">
        <v>41</v>
      </c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2"/>
      <c r="AA9" s="190" t="s">
        <v>41</v>
      </c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2"/>
      <c r="AN9" s="190" t="s">
        <v>41</v>
      </c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2"/>
      <c r="BA9" s="95" t="s">
        <v>41</v>
      </c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7"/>
    </row>
    <row r="10" spans="1:64" ht="15" customHeight="1" thickBot="1">
      <c r="A10" s="6"/>
      <c r="B10" s="6"/>
      <c r="F10" s="6"/>
      <c r="G10" s="6"/>
      <c r="H10" s="6"/>
      <c r="I10" s="6"/>
      <c r="J10" s="6"/>
      <c r="K10" s="6"/>
      <c r="L10" s="6"/>
      <c r="N10" s="6"/>
      <c r="O10" s="6"/>
      <c r="S10" s="6"/>
      <c r="T10" s="6"/>
      <c r="U10" s="6"/>
      <c r="V10" s="6"/>
      <c r="W10" s="6"/>
      <c r="X10" s="6"/>
      <c r="Y10" s="6"/>
      <c r="AA10" s="6"/>
      <c r="AB10" s="6"/>
      <c r="AF10" s="6"/>
      <c r="AG10" s="6"/>
      <c r="AH10" s="6"/>
      <c r="AI10" s="6"/>
      <c r="AJ10" s="6"/>
      <c r="AK10" s="6"/>
      <c r="AL10" s="6"/>
      <c r="AN10" s="6"/>
      <c r="AO10" s="6"/>
      <c r="AS10" s="6"/>
      <c r="AT10" s="6"/>
      <c r="AU10" s="6"/>
      <c r="AV10" s="6"/>
      <c r="AW10" s="6"/>
      <c r="AX10" s="6"/>
      <c r="AY10" s="6"/>
      <c r="BA10" s="6"/>
      <c r="BB10" s="6"/>
      <c r="BF10" s="6"/>
      <c r="BG10" s="6"/>
      <c r="BH10" s="6"/>
      <c r="BI10" s="6"/>
      <c r="BJ10" s="6"/>
      <c r="BK10" s="6"/>
      <c r="BL10" s="6"/>
    </row>
    <row r="11" spans="1:64" ht="15" customHeight="1">
      <c r="A11" s="6"/>
      <c r="B11" s="6"/>
      <c r="C11" s="184" t="s">
        <v>20</v>
      </c>
      <c r="D11" s="185"/>
      <c r="E11" s="185" t="s">
        <v>73</v>
      </c>
      <c r="F11" s="185"/>
      <c r="G11" s="185"/>
      <c r="H11" s="185"/>
      <c r="I11" s="185"/>
      <c r="J11" s="185" t="s">
        <v>59</v>
      </c>
      <c r="K11" s="185"/>
      <c r="L11" s="200" t="s">
        <v>34</v>
      </c>
      <c r="N11" s="6"/>
      <c r="O11" s="6"/>
      <c r="P11" s="184" t="s">
        <v>20</v>
      </c>
      <c r="Q11" s="185"/>
      <c r="R11" s="185" t="s">
        <v>73</v>
      </c>
      <c r="S11" s="185"/>
      <c r="T11" s="185"/>
      <c r="U11" s="185"/>
      <c r="V11" s="185"/>
      <c r="W11" s="185" t="s">
        <v>59</v>
      </c>
      <c r="X11" s="185"/>
      <c r="Y11" s="200" t="s">
        <v>34</v>
      </c>
      <c r="AA11" s="6"/>
      <c r="AB11" s="6"/>
      <c r="AC11" s="184" t="s">
        <v>20</v>
      </c>
      <c r="AD11" s="185"/>
      <c r="AE11" s="185" t="s">
        <v>73</v>
      </c>
      <c r="AF11" s="185"/>
      <c r="AG11" s="185"/>
      <c r="AH11" s="185"/>
      <c r="AI11" s="185"/>
      <c r="AJ11" s="185" t="s">
        <v>59</v>
      </c>
      <c r="AK11" s="185"/>
      <c r="AL11" s="200" t="s">
        <v>34</v>
      </c>
      <c r="AN11" s="6"/>
      <c r="AO11" s="6"/>
      <c r="AP11" s="184" t="s">
        <v>20</v>
      </c>
      <c r="AQ11" s="185"/>
      <c r="AR11" s="185" t="s">
        <v>73</v>
      </c>
      <c r="AS11" s="185"/>
      <c r="AT11" s="185"/>
      <c r="AU11" s="185"/>
      <c r="AV11" s="185"/>
      <c r="AW11" s="185" t="s">
        <v>59</v>
      </c>
      <c r="AX11" s="185"/>
      <c r="AY11" s="200" t="s">
        <v>34</v>
      </c>
      <c r="BA11" s="6"/>
      <c r="BB11" s="6"/>
      <c r="BC11" s="215" t="s">
        <v>20</v>
      </c>
      <c r="BD11" s="216"/>
      <c r="BE11" s="216" t="s">
        <v>73</v>
      </c>
      <c r="BF11" s="216"/>
      <c r="BG11" s="216"/>
      <c r="BH11" s="216"/>
      <c r="BI11" s="216"/>
      <c r="BJ11" s="216" t="s">
        <v>59</v>
      </c>
      <c r="BK11" s="216"/>
      <c r="BL11" s="219" t="s">
        <v>34</v>
      </c>
    </row>
    <row r="12" spans="1:64" s="5" customFormat="1" ht="15" customHeight="1" thickBot="1">
      <c r="A12" s="7"/>
      <c r="B12" s="7"/>
      <c r="C12" s="100"/>
      <c r="D12" s="98"/>
      <c r="E12" s="56" t="s">
        <v>55</v>
      </c>
      <c r="F12" s="56" t="s">
        <v>56</v>
      </c>
      <c r="G12" s="56" t="s">
        <v>57</v>
      </c>
      <c r="H12" s="56" t="s">
        <v>58</v>
      </c>
      <c r="I12" s="56" t="s">
        <v>52</v>
      </c>
      <c r="J12" s="98"/>
      <c r="K12" s="98"/>
      <c r="L12" s="99"/>
      <c r="N12" s="7"/>
      <c r="O12" s="7"/>
      <c r="P12" s="100"/>
      <c r="Q12" s="98"/>
      <c r="R12" s="56" t="s">
        <v>55</v>
      </c>
      <c r="S12" s="56" t="s">
        <v>56</v>
      </c>
      <c r="T12" s="56" t="s">
        <v>57</v>
      </c>
      <c r="U12" s="56" t="s">
        <v>58</v>
      </c>
      <c r="V12" s="56" t="s">
        <v>52</v>
      </c>
      <c r="W12" s="98"/>
      <c r="X12" s="98"/>
      <c r="Y12" s="99"/>
      <c r="AA12" s="7"/>
      <c r="AB12" s="7"/>
      <c r="AC12" s="100"/>
      <c r="AD12" s="98"/>
      <c r="AE12" s="56" t="s">
        <v>55</v>
      </c>
      <c r="AF12" s="56" t="s">
        <v>56</v>
      </c>
      <c r="AG12" s="56" t="s">
        <v>57</v>
      </c>
      <c r="AH12" s="56" t="s">
        <v>58</v>
      </c>
      <c r="AI12" s="56" t="s">
        <v>52</v>
      </c>
      <c r="AJ12" s="98"/>
      <c r="AK12" s="98"/>
      <c r="AL12" s="99"/>
      <c r="AN12" s="7"/>
      <c r="AO12" s="7"/>
      <c r="AP12" s="100"/>
      <c r="AQ12" s="98"/>
      <c r="AR12" s="56" t="s">
        <v>55</v>
      </c>
      <c r="AS12" s="56" t="s">
        <v>56</v>
      </c>
      <c r="AT12" s="56" t="s">
        <v>57</v>
      </c>
      <c r="AU12" s="56" t="s">
        <v>58</v>
      </c>
      <c r="AV12" s="56" t="s">
        <v>52</v>
      </c>
      <c r="AW12" s="98"/>
      <c r="AX12" s="98"/>
      <c r="AY12" s="99"/>
      <c r="BA12" s="7"/>
      <c r="BB12" s="7"/>
      <c r="BC12" s="217"/>
      <c r="BD12" s="218"/>
      <c r="BE12" s="61" t="s">
        <v>55</v>
      </c>
      <c r="BF12" s="61" t="s">
        <v>56</v>
      </c>
      <c r="BG12" s="61" t="s">
        <v>57</v>
      </c>
      <c r="BH12" s="61" t="s">
        <v>58</v>
      </c>
      <c r="BI12" s="61" t="s">
        <v>52</v>
      </c>
      <c r="BJ12" s="218"/>
      <c r="BK12" s="218"/>
      <c r="BL12" s="220"/>
    </row>
    <row r="13" spans="1:64" ht="15" customHeight="1">
      <c r="A13" s="179" t="s">
        <v>42</v>
      </c>
      <c r="B13" s="180"/>
      <c r="C13" s="193">
        <f>RRHH!$I$9</f>
        <v>0</v>
      </c>
      <c r="D13" s="194"/>
      <c r="E13" s="71"/>
      <c r="F13" s="71"/>
      <c r="G13" s="71"/>
      <c r="H13" s="71"/>
      <c r="I13" s="60">
        <f>SUM(E13:H13)</f>
        <v>0</v>
      </c>
      <c r="J13" s="195">
        <f>ROUND(RRHH!$V$9,2)</f>
        <v>0</v>
      </c>
      <c r="K13" s="195"/>
      <c r="L13" s="35">
        <f aca="true" t="shared" si="0" ref="L13:L22">ROUND(I13*J13,2)</f>
        <v>0</v>
      </c>
      <c r="N13" s="179" t="s">
        <v>76</v>
      </c>
      <c r="O13" s="208"/>
      <c r="P13" s="193">
        <f>RRHH!$I$9</f>
        <v>0</v>
      </c>
      <c r="Q13" s="194"/>
      <c r="R13" s="71"/>
      <c r="S13" s="71"/>
      <c r="T13" s="71"/>
      <c r="U13" s="71"/>
      <c r="V13" s="60">
        <f>SUM(R13:U13)</f>
        <v>0</v>
      </c>
      <c r="W13" s="195">
        <f>ROUND(RRHH!$V$9,2)</f>
        <v>0</v>
      </c>
      <c r="X13" s="195"/>
      <c r="Y13" s="35">
        <f aca="true" t="shared" si="1" ref="Y13:Y22">ROUND(V13*W13,2)</f>
        <v>0</v>
      </c>
      <c r="AA13" s="179" t="s">
        <v>112</v>
      </c>
      <c r="AB13" s="208"/>
      <c r="AC13" s="193">
        <f>RRHH!$I$9</f>
        <v>0</v>
      </c>
      <c r="AD13" s="194"/>
      <c r="AE13" s="71"/>
      <c r="AF13" s="71"/>
      <c r="AG13" s="71"/>
      <c r="AH13" s="71"/>
      <c r="AI13" s="60">
        <f>SUM(AE13:AH13)</f>
        <v>0</v>
      </c>
      <c r="AJ13" s="195">
        <f>ROUND(RRHH!$V$9,2)</f>
        <v>0</v>
      </c>
      <c r="AK13" s="195"/>
      <c r="AL13" s="35">
        <f aca="true" t="shared" si="2" ref="AL13:AL22">ROUND(AI13*AJ13,2)</f>
        <v>0</v>
      </c>
      <c r="AN13" s="179" t="s">
        <v>130</v>
      </c>
      <c r="AO13" s="208"/>
      <c r="AP13" s="193">
        <f>RRHH!$I$9</f>
        <v>0</v>
      </c>
      <c r="AQ13" s="194"/>
      <c r="AR13" s="71"/>
      <c r="AS13" s="71"/>
      <c r="AT13" s="71"/>
      <c r="AU13" s="71"/>
      <c r="AV13" s="60">
        <f>SUM(AR13:AU13)</f>
        <v>0</v>
      </c>
      <c r="AW13" s="195">
        <f>ROUND(RRHH!$V$9,2)</f>
        <v>0</v>
      </c>
      <c r="AX13" s="195"/>
      <c r="AY13" s="35">
        <f aca="true" t="shared" si="3" ref="AY13:AY22">ROUND(AV13*AW13,2)</f>
        <v>0</v>
      </c>
      <c r="BA13" s="179" t="s">
        <v>140</v>
      </c>
      <c r="BB13" s="208"/>
      <c r="BC13" s="193">
        <f>RRHH!$I$9</f>
        <v>0</v>
      </c>
      <c r="BD13" s="194"/>
      <c r="BE13" s="71"/>
      <c r="BF13" s="71"/>
      <c r="BG13" s="71"/>
      <c r="BH13" s="71"/>
      <c r="BI13" s="60">
        <f>SUM(BE13:BH13)</f>
        <v>0</v>
      </c>
      <c r="BJ13" s="195">
        <f>ROUND(RRHH!$V$9,2)</f>
        <v>0</v>
      </c>
      <c r="BK13" s="195"/>
      <c r="BL13" s="35">
        <f aca="true" t="shared" si="4" ref="BL13:BL22">ROUND(BI13*BJ13,2)</f>
        <v>0</v>
      </c>
    </row>
    <row r="14" spans="1:64" ht="15" customHeight="1">
      <c r="A14" s="175" t="s">
        <v>43</v>
      </c>
      <c r="B14" s="176"/>
      <c r="C14" s="182">
        <f>RRHH!$I$10</f>
        <v>0</v>
      </c>
      <c r="D14" s="183"/>
      <c r="E14" s="72"/>
      <c r="F14" s="72"/>
      <c r="G14" s="72"/>
      <c r="H14" s="72"/>
      <c r="I14" s="58">
        <f aca="true" t="shared" si="5" ref="I14:I22">SUM(E14:H14)</f>
        <v>0</v>
      </c>
      <c r="J14" s="181">
        <f>ROUND(RRHH!$V$10,2)</f>
        <v>0</v>
      </c>
      <c r="K14" s="181"/>
      <c r="L14" s="36">
        <f t="shared" si="0"/>
        <v>0</v>
      </c>
      <c r="N14" s="175" t="s">
        <v>77</v>
      </c>
      <c r="O14" s="207"/>
      <c r="P14" s="182">
        <f>RRHH!$I$10</f>
        <v>0</v>
      </c>
      <c r="Q14" s="183"/>
      <c r="R14" s="72"/>
      <c r="S14" s="72"/>
      <c r="T14" s="72"/>
      <c r="U14" s="72"/>
      <c r="V14" s="58">
        <f aca="true" t="shared" si="6" ref="V14:V22">SUM(R14:U14)</f>
        <v>0</v>
      </c>
      <c r="W14" s="181">
        <f>ROUND(RRHH!$V$10,2)</f>
        <v>0</v>
      </c>
      <c r="X14" s="181"/>
      <c r="Y14" s="36">
        <f t="shared" si="1"/>
        <v>0</v>
      </c>
      <c r="AA14" s="175" t="s">
        <v>113</v>
      </c>
      <c r="AB14" s="207"/>
      <c r="AC14" s="182">
        <f>RRHH!$I$10</f>
        <v>0</v>
      </c>
      <c r="AD14" s="183"/>
      <c r="AE14" s="72"/>
      <c r="AF14" s="72"/>
      <c r="AG14" s="72"/>
      <c r="AH14" s="72"/>
      <c r="AI14" s="58">
        <f aca="true" t="shared" si="7" ref="AI14:AI22">SUM(AE14:AH14)</f>
        <v>0</v>
      </c>
      <c r="AJ14" s="181">
        <f>ROUND(RRHH!$V$10,2)</f>
        <v>0</v>
      </c>
      <c r="AK14" s="181"/>
      <c r="AL14" s="36">
        <f t="shared" si="2"/>
        <v>0</v>
      </c>
      <c r="AN14" s="175" t="s">
        <v>131</v>
      </c>
      <c r="AO14" s="207"/>
      <c r="AP14" s="182">
        <f>RRHH!$I$10</f>
        <v>0</v>
      </c>
      <c r="AQ14" s="183"/>
      <c r="AR14" s="72"/>
      <c r="AS14" s="72"/>
      <c r="AT14" s="72"/>
      <c r="AU14" s="72"/>
      <c r="AV14" s="58">
        <f aca="true" t="shared" si="8" ref="AV14:AV22">SUM(AR14:AU14)</f>
        <v>0</v>
      </c>
      <c r="AW14" s="181">
        <f>ROUND(RRHH!$V$10,2)</f>
        <v>0</v>
      </c>
      <c r="AX14" s="181"/>
      <c r="AY14" s="36">
        <f t="shared" si="3"/>
        <v>0</v>
      </c>
      <c r="BA14" s="175" t="s">
        <v>141</v>
      </c>
      <c r="BB14" s="207"/>
      <c r="BC14" s="182">
        <f>RRHH!$I$10</f>
        <v>0</v>
      </c>
      <c r="BD14" s="183"/>
      <c r="BE14" s="72"/>
      <c r="BF14" s="72"/>
      <c r="BG14" s="72"/>
      <c r="BH14" s="72"/>
      <c r="BI14" s="58">
        <f aca="true" t="shared" si="9" ref="BI14:BI22">SUM(BE14:BH14)</f>
        <v>0</v>
      </c>
      <c r="BJ14" s="181">
        <f>ROUND(RRHH!$V$10,2)</f>
        <v>0</v>
      </c>
      <c r="BK14" s="181"/>
      <c r="BL14" s="36">
        <f t="shared" si="4"/>
        <v>0</v>
      </c>
    </row>
    <row r="15" spans="1:64" ht="15" customHeight="1">
      <c r="A15" s="175" t="s">
        <v>44</v>
      </c>
      <c r="B15" s="176"/>
      <c r="C15" s="182">
        <f>RRHH!$I$11</f>
        <v>0</v>
      </c>
      <c r="D15" s="183"/>
      <c r="E15" s="72"/>
      <c r="F15" s="72"/>
      <c r="G15" s="72"/>
      <c r="H15" s="72"/>
      <c r="I15" s="58">
        <f t="shared" si="5"/>
        <v>0</v>
      </c>
      <c r="J15" s="181">
        <f>ROUND(RRHH!$V$11,2)</f>
        <v>0</v>
      </c>
      <c r="K15" s="181"/>
      <c r="L15" s="36">
        <f t="shared" si="0"/>
        <v>0</v>
      </c>
      <c r="N15" s="175" t="s">
        <v>78</v>
      </c>
      <c r="O15" s="207"/>
      <c r="P15" s="182">
        <f>RRHH!$I$11</f>
        <v>0</v>
      </c>
      <c r="Q15" s="183"/>
      <c r="R15" s="72"/>
      <c r="S15" s="72"/>
      <c r="T15" s="72"/>
      <c r="U15" s="72"/>
      <c r="V15" s="58">
        <f t="shared" si="6"/>
        <v>0</v>
      </c>
      <c r="W15" s="181">
        <f>ROUND(RRHH!$V$11,2)</f>
        <v>0</v>
      </c>
      <c r="X15" s="181"/>
      <c r="Y15" s="36">
        <f t="shared" si="1"/>
        <v>0</v>
      </c>
      <c r="AA15" s="175" t="s">
        <v>114</v>
      </c>
      <c r="AB15" s="207"/>
      <c r="AC15" s="182">
        <f>RRHH!$I$11</f>
        <v>0</v>
      </c>
      <c r="AD15" s="183"/>
      <c r="AE15" s="72"/>
      <c r="AF15" s="72"/>
      <c r="AG15" s="72"/>
      <c r="AH15" s="72"/>
      <c r="AI15" s="58">
        <f t="shared" si="7"/>
        <v>0</v>
      </c>
      <c r="AJ15" s="181">
        <f>ROUND(RRHH!$V$11,2)</f>
        <v>0</v>
      </c>
      <c r="AK15" s="181"/>
      <c r="AL15" s="36">
        <f t="shared" si="2"/>
        <v>0</v>
      </c>
      <c r="AN15" s="175" t="s">
        <v>132</v>
      </c>
      <c r="AO15" s="207"/>
      <c r="AP15" s="182">
        <f>RRHH!$I$11</f>
        <v>0</v>
      </c>
      <c r="AQ15" s="183"/>
      <c r="AR15" s="72"/>
      <c r="AS15" s="72"/>
      <c r="AT15" s="72"/>
      <c r="AU15" s="72"/>
      <c r="AV15" s="58">
        <f t="shared" si="8"/>
        <v>0</v>
      </c>
      <c r="AW15" s="181">
        <f>ROUND(RRHH!$V$11,2)</f>
        <v>0</v>
      </c>
      <c r="AX15" s="181"/>
      <c r="AY15" s="36">
        <f t="shared" si="3"/>
        <v>0</v>
      </c>
      <c r="BA15" s="175" t="s">
        <v>142</v>
      </c>
      <c r="BB15" s="207"/>
      <c r="BC15" s="182">
        <f>RRHH!$I$11</f>
        <v>0</v>
      </c>
      <c r="BD15" s="183"/>
      <c r="BE15" s="72"/>
      <c r="BF15" s="72"/>
      <c r="BG15" s="72"/>
      <c r="BH15" s="72"/>
      <c r="BI15" s="58">
        <f t="shared" si="9"/>
        <v>0</v>
      </c>
      <c r="BJ15" s="181">
        <f>ROUND(RRHH!$V$11,2)</f>
        <v>0</v>
      </c>
      <c r="BK15" s="181"/>
      <c r="BL15" s="36">
        <f t="shared" si="4"/>
        <v>0</v>
      </c>
    </row>
    <row r="16" spans="1:64" ht="15" customHeight="1">
      <c r="A16" s="175" t="s">
        <v>45</v>
      </c>
      <c r="B16" s="176"/>
      <c r="C16" s="182">
        <f>RRHH!$I$12</f>
        <v>0</v>
      </c>
      <c r="D16" s="183"/>
      <c r="E16" s="72"/>
      <c r="F16" s="72"/>
      <c r="G16" s="72"/>
      <c r="H16" s="72"/>
      <c r="I16" s="58">
        <f t="shared" si="5"/>
        <v>0</v>
      </c>
      <c r="J16" s="181">
        <f>ROUND(RRHH!$V$12,2)</f>
        <v>0</v>
      </c>
      <c r="K16" s="181"/>
      <c r="L16" s="36">
        <f t="shared" si="0"/>
        <v>0</v>
      </c>
      <c r="N16" s="175" t="s">
        <v>79</v>
      </c>
      <c r="O16" s="207"/>
      <c r="P16" s="182">
        <f>RRHH!$I$12</f>
        <v>0</v>
      </c>
      <c r="Q16" s="183"/>
      <c r="R16" s="72"/>
      <c r="S16" s="72"/>
      <c r="T16" s="72"/>
      <c r="U16" s="72"/>
      <c r="V16" s="58">
        <f t="shared" si="6"/>
        <v>0</v>
      </c>
      <c r="W16" s="181">
        <f>ROUND(RRHH!$V$12,2)</f>
        <v>0</v>
      </c>
      <c r="X16" s="181"/>
      <c r="Y16" s="36">
        <f t="shared" si="1"/>
        <v>0</v>
      </c>
      <c r="AA16" s="175" t="s">
        <v>115</v>
      </c>
      <c r="AB16" s="207"/>
      <c r="AC16" s="182">
        <f>RRHH!$I$12</f>
        <v>0</v>
      </c>
      <c r="AD16" s="183"/>
      <c r="AE16" s="72"/>
      <c r="AF16" s="72"/>
      <c r="AG16" s="72"/>
      <c r="AH16" s="72"/>
      <c r="AI16" s="58">
        <f t="shared" si="7"/>
        <v>0</v>
      </c>
      <c r="AJ16" s="181">
        <f>ROUND(RRHH!$V$12,2)</f>
        <v>0</v>
      </c>
      <c r="AK16" s="181"/>
      <c r="AL16" s="36">
        <f t="shared" si="2"/>
        <v>0</v>
      </c>
      <c r="AN16" s="175" t="s">
        <v>133</v>
      </c>
      <c r="AO16" s="207"/>
      <c r="AP16" s="182">
        <f>RRHH!$I$12</f>
        <v>0</v>
      </c>
      <c r="AQ16" s="183"/>
      <c r="AR16" s="72"/>
      <c r="AS16" s="72"/>
      <c r="AT16" s="72"/>
      <c r="AU16" s="72"/>
      <c r="AV16" s="58">
        <f t="shared" si="8"/>
        <v>0</v>
      </c>
      <c r="AW16" s="181">
        <f>ROUND(RRHH!$V$12,2)</f>
        <v>0</v>
      </c>
      <c r="AX16" s="181"/>
      <c r="AY16" s="36">
        <f t="shared" si="3"/>
        <v>0</v>
      </c>
      <c r="BA16" s="175" t="s">
        <v>143</v>
      </c>
      <c r="BB16" s="207"/>
      <c r="BC16" s="182">
        <f>RRHH!$I$12</f>
        <v>0</v>
      </c>
      <c r="BD16" s="183"/>
      <c r="BE16" s="72"/>
      <c r="BF16" s="72"/>
      <c r="BG16" s="72"/>
      <c r="BH16" s="72"/>
      <c r="BI16" s="58">
        <f t="shared" si="9"/>
        <v>0</v>
      </c>
      <c r="BJ16" s="181">
        <f>ROUND(RRHH!$V$12,2)</f>
        <v>0</v>
      </c>
      <c r="BK16" s="181"/>
      <c r="BL16" s="36">
        <f t="shared" si="4"/>
        <v>0</v>
      </c>
    </row>
    <row r="17" spans="1:64" ht="15" customHeight="1">
      <c r="A17" s="175" t="s">
        <v>46</v>
      </c>
      <c r="B17" s="176"/>
      <c r="C17" s="182">
        <f>RRHH!$I$13</f>
        <v>0</v>
      </c>
      <c r="D17" s="183"/>
      <c r="E17" s="72"/>
      <c r="F17" s="72"/>
      <c r="G17" s="72"/>
      <c r="H17" s="72"/>
      <c r="I17" s="58">
        <f t="shared" si="5"/>
        <v>0</v>
      </c>
      <c r="J17" s="181">
        <f>ROUND(RRHH!$V$13,2)</f>
        <v>0</v>
      </c>
      <c r="K17" s="181"/>
      <c r="L17" s="36">
        <f t="shared" si="0"/>
        <v>0</v>
      </c>
      <c r="N17" s="175" t="s">
        <v>80</v>
      </c>
      <c r="O17" s="207"/>
      <c r="P17" s="182">
        <f>RRHH!$I$13</f>
        <v>0</v>
      </c>
      <c r="Q17" s="183"/>
      <c r="R17" s="72"/>
      <c r="S17" s="72"/>
      <c r="T17" s="72"/>
      <c r="U17" s="72"/>
      <c r="V17" s="58">
        <f t="shared" si="6"/>
        <v>0</v>
      </c>
      <c r="W17" s="181">
        <f>ROUND(RRHH!$V$13,2)</f>
        <v>0</v>
      </c>
      <c r="X17" s="181"/>
      <c r="Y17" s="36">
        <f t="shared" si="1"/>
        <v>0</v>
      </c>
      <c r="AA17" s="175" t="s">
        <v>116</v>
      </c>
      <c r="AB17" s="207"/>
      <c r="AC17" s="182">
        <f>RRHH!$I$13</f>
        <v>0</v>
      </c>
      <c r="AD17" s="183"/>
      <c r="AE17" s="72"/>
      <c r="AF17" s="72"/>
      <c r="AG17" s="72"/>
      <c r="AH17" s="72"/>
      <c r="AI17" s="58">
        <f t="shared" si="7"/>
        <v>0</v>
      </c>
      <c r="AJ17" s="181">
        <f>ROUND(RRHH!$V$13,2)</f>
        <v>0</v>
      </c>
      <c r="AK17" s="181"/>
      <c r="AL17" s="36">
        <f t="shared" si="2"/>
        <v>0</v>
      </c>
      <c r="AN17" s="175" t="s">
        <v>134</v>
      </c>
      <c r="AO17" s="207"/>
      <c r="AP17" s="182">
        <f>RRHH!$I$13</f>
        <v>0</v>
      </c>
      <c r="AQ17" s="183"/>
      <c r="AR17" s="72"/>
      <c r="AS17" s="72"/>
      <c r="AT17" s="72"/>
      <c r="AU17" s="72"/>
      <c r="AV17" s="58">
        <f t="shared" si="8"/>
        <v>0</v>
      </c>
      <c r="AW17" s="181">
        <f>ROUND(RRHH!$V$13,2)</f>
        <v>0</v>
      </c>
      <c r="AX17" s="181"/>
      <c r="AY17" s="36">
        <f t="shared" si="3"/>
        <v>0</v>
      </c>
      <c r="BA17" s="175" t="s">
        <v>144</v>
      </c>
      <c r="BB17" s="207"/>
      <c r="BC17" s="182">
        <f>RRHH!$I$13</f>
        <v>0</v>
      </c>
      <c r="BD17" s="183"/>
      <c r="BE17" s="72"/>
      <c r="BF17" s="72"/>
      <c r="BG17" s="72"/>
      <c r="BH17" s="72"/>
      <c r="BI17" s="58">
        <f t="shared" si="9"/>
        <v>0</v>
      </c>
      <c r="BJ17" s="181">
        <f>ROUND(RRHH!$V$13,2)</f>
        <v>0</v>
      </c>
      <c r="BK17" s="181"/>
      <c r="BL17" s="36">
        <f t="shared" si="4"/>
        <v>0</v>
      </c>
    </row>
    <row r="18" spans="1:64" ht="15" customHeight="1">
      <c r="A18" s="175" t="s">
        <v>47</v>
      </c>
      <c r="B18" s="176"/>
      <c r="C18" s="182">
        <f>RRHH!$I$14</f>
        <v>0</v>
      </c>
      <c r="D18" s="183"/>
      <c r="E18" s="72"/>
      <c r="F18" s="72"/>
      <c r="G18" s="72"/>
      <c r="H18" s="72"/>
      <c r="I18" s="58">
        <f t="shared" si="5"/>
        <v>0</v>
      </c>
      <c r="J18" s="181">
        <f>ROUND(RRHH!$V$14,2)</f>
        <v>0</v>
      </c>
      <c r="K18" s="181"/>
      <c r="L18" s="36">
        <f t="shared" si="0"/>
        <v>0</v>
      </c>
      <c r="N18" s="175" t="s">
        <v>81</v>
      </c>
      <c r="O18" s="207"/>
      <c r="P18" s="182">
        <f>RRHH!$I$14</f>
        <v>0</v>
      </c>
      <c r="Q18" s="183"/>
      <c r="R18" s="72"/>
      <c r="S18" s="72"/>
      <c r="T18" s="72"/>
      <c r="U18" s="72"/>
      <c r="V18" s="58">
        <f t="shared" si="6"/>
        <v>0</v>
      </c>
      <c r="W18" s="181">
        <f>ROUND(RRHH!$V$14,2)</f>
        <v>0</v>
      </c>
      <c r="X18" s="181"/>
      <c r="Y18" s="36">
        <f t="shared" si="1"/>
        <v>0</v>
      </c>
      <c r="AA18" s="175" t="s">
        <v>117</v>
      </c>
      <c r="AB18" s="207"/>
      <c r="AC18" s="182">
        <f>RRHH!$I$14</f>
        <v>0</v>
      </c>
      <c r="AD18" s="183"/>
      <c r="AE18" s="72"/>
      <c r="AF18" s="72"/>
      <c r="AG18" s="72"/>
      <c r="AH18" s="72"/>
      <c r="AI18" s="58">
        <f t="shared" si="7"/>
        <v>0</v>
      </c>
      <c r="AJ18" s="181">
        <f>ROUND(RRHH!$V$14,2)</f>
        <v>0</v>
      </c>
      <c r="AK18" s="181"/>
      <c r="AL18" s="36">
        <f t="shared" si="2"/>
        <v>0</v>
      </c>
      <c r="AN18" s="175" t="s">
        <v>135</v>
      </c>
      <c r="AO18" s="207"/>
      <c r="AP18" s="182">
        <f>RRHH!$I$14</f>
        <v>0</v>
      </c>
      <c r="AQ18" s="183"/>
      <c r="AR18" s="72"/>
      <c r="AS18" s="72"/>
      <c r="AT18" s="72"/>
      <c r="AU18" s="72"/>
      <c r="AV18" s="58">
        <f t="shared" si="8"/>
        <v>0</v>
      </c>
      <c r="AW18" s="181">
        <f>ROUND(RRHH!$V$14,2)</f>
        <v>0</v>
      </c>
      <c r="AX18" s="181"/>
      <c r="AY18" s="36">
        <f t="shared" si="3"/>
        <v>0</v>
      </c>
      <c r="BA18" s="175" t="s">
        <v>145</v>
      </c>
      <c r="BB18" s="207"/>
      <c r="BC18" s="182">
        <f>RRHH!$I$14</f>
        <v>0</v>
      </c>
      <c r="BD18" s="183"/>
      <c r="BE18" s="72"/>
      <c r="BF18" s="72"/>
      <c r="BG18" s="72"/>
      <c r="BH18" s="72"/>
      <c r="BI18" s="58">
        <f t="shared" si="9"/>
        <v>0</v>
      </c>
      <c r="BJ18" s="181">
        <f>ROUND(RRHH!$V$14,2)</f>
        <v>0</v>
      </c>
      <c r="BK18" s="181"/>
      <c r="BL18" s="36">
        <f t="shared" si="4"/>
        <v>0</v>
      </c>
    </row>
    <row r="19" spans="1:64" ht="15" customHeight="1">
      <c r="A19" s="175" t="s">
        <v>48</v>
      </c>
      <c r="B19" s="176"/>
      <c r="C19" s="182">
        <f>RRHH!$I$15</f>
        <v>0</v>
      </c>
      <c r="D19" s="183"/>
      <c r="E19" s="72"/>
      <c r="F19" s="72"/>
      <c r="G19" s="72"/>
      <c r="H19" s="72"/>
      <c r="I19" s="58">
        <f t="shared" si="5"/>
        <v>0</v>
      </c>
      <c r="J19" s="181">
        <f>ROUND(RRHH!$V$15,2)</f>
        <v>0</v>
      </c>
      <c r="K19" s="181"/>
      <c r="L19" s="36">
        <f t="shared" si="0"/>
        <v>0</v>
      </c>
      <c r="N19" s="175" t="s">
        <v>82</v>
      </c>
      <c r="O19" s="207"/>
      <c r="P19" s="182">
        <f>RRHH!$I$15</f>
        <v>0</v>
      </c>
      <c r="Q19" s="183"/>
      <c r="R19" s="72"/>
      <c r="S19" s="72"/>
      <c r="T19" s="72"/>
      <c r="U19" s="72"/>
      <c r="V19" s="58">
        <f t="shared" si="6"/>
        <v>0</v>
      </c>
      <c r="W19" s="181">
        <f>ROUND(RRHH!$V$15,2)</f>
        <v>0</v>
      </c>
      <c r="X19" s="181"/>
      <c r="Y19" s="36">
        <f t="shared" si="1"/>
        <v>0</v>
      </c>
      <c r="AA19" s="175" t="s">
        <v>118</v>
      </c>
      <c r="AB19" s="207"/>
      <c r="AC19" s="182">
        <f>RRHH!$I$15</f>
        <v>0</v>
      </c>
      <c r="AD19" s="183"/>
      <c r="AE19" s="72"/>
      <c r="AF19" s="72"/>
      <c r="AG19" s="72"/>
      <c r="AH19" s="72"/>
      <c r="AI19" s="58">
        <f t="shared" si="7"/>
        <v>0</v>
      </c>
      <c r="AJ19" s="181">
        <f>ROUND(RRHH!$V$15,2)</f>
        <v>0</v>
      </c>
      <c r="AK19" s="181"/>
      <c r="AL19" s="36">
        <f t="shared" si="2"/>
        <v>0</v>
      </c>
      <c r="AN19" s="175" t="s">
        <v>136</v>
      </c>
      <c r="AO19" s="207"/>
      <c r="AP19" s="182">
        <f>RRHH!$I$15</f>
        <v>0</v>
      </c>
      <c r="AQ19" s="183"/>
      <c r="AR19" s="72"/>
      <c r="AS19" s="72"/>
      <c r="AT19" s="72"/>
      <c r="AU19" s="72"/>
      <c r="AV19" s="58">
        <f t="shared" si="8"/>
        <v>0</v>
      </c>
      <c r="AW19" s="181">
        <f>ROUND(RRHH!$V$15,2)</f>
        <v>0</v>
      </c>
      <c r="AX19" s="181"/>
      <c r="AY19" s="36">
        <f t="shared" si="3"/>
        <v>0</v>
      </c>
      <c r="BA19" s="175" t="s">
        <v>146</v>
      </c>
      <c r="BB19" s="207"/>
      <c r="BC19" s="182">
        <f>RRHH!$I$15</f>
        <v>0</v>
      </c>
      <c r="BD19" s="183"/>
      <c r="BE19" s="72"/>
      <c r="BF19" s="72"/>
      <c r="BG19" s="72"/>
      <c r="BH19" s="72"/>
      <c r="BI19" s="58">
        <f t="shared" si="9"/>
        <v>0</v>
      </c>
      <c r="BJ19" s="181">
        <f>ROUND(RRHH!$V$15,2)</f>
        <v>0</v>
      </c>
      <c r="BK19" s="181"/>
      <c r="BL19" s="36">
        <f t="shared" si="4"/>
        <v>0</v>
      </c>
    </row>
    <row r="20" spans="1:64" ht="15" customHeight="1">
      <c r="A20" s="175" t="s">
        <v>49</v>
      </c>
      <c r="B20" s="176"/>
      <c r="C20" s="182">
        <f>RRHH!$I$16</f>
        <v>0</v>
      </c>
      <c r="D20" s="183"/>
      <c r="E20" s="72"/>
      <c r="F20" s="72"/>
      <c r="G20" s="72"/>
      <c r="H20" s="72"/>
      <c r="I20" s="58">
        <f t="shared" si="5"/>
        <v>0</v>
      </c>
      <c r="J20" s="181">
        <f>ROUND(RRHH!$V$16,2)</f>
        <v>0</v>
      </c>
      <c r="K20" s="181"/>
      <c r="L20" s="36">
        <f t="shared" si="0"/>
        <v>0</v>
      </c>
      <c r="N20" s="175" t="s">
        <v>83</v>
      </c>
      <c r="O20" s="207"/>
      <c r="P20" s="182">
        <f>RRHH!$I$16</f>
        <v>0</v>
      </c>
      <c r="Q20" s="183"/>
      <c r="R20" s="72"/>
      <c r="S20" s="72"/>
      <c r="T20" s="72"/>
      <c r="U20" s="72"/>
      <c r="V20" s="58">
        <f t="shared" si="6"/>
        <v>0</v>
      </c>
      <c r="W20" s="181">
        <f>ROUND(RRHH!$V$16,2)</f>
        <v>0</v>
      </c>
      <c r="X20" s="181"/>
      <c r="Y20" s="36">
        <f t="shared" si="1"/>
        <v>0</v>
      </c>
      <c r="AA20" s="175" t="s">
        <v>119</v>
      </c>
      <c r="AB20" s="207"/>
      <c r="AC20" s="182">
        <f>RRHH!$I$16</f>
        <v>0</v>
      </c>
      <c r="AD20" s="183"/>
      <c r="AE20" s="72"/>
      <c r="AF20" s="72"/>
      <c r="AG20" s="72"/>
      <c r="AH20" s="72"/>
      <c r="AI20" s="58">
        <f t="shared" si="7"/>
        <v>0</v>
      </c>
      <c r="AJ20" s="181">
        <f>ROUND(RRHH!$V$16,2)</f>
        <v>0</v>
      </c>
      <c r="AK20" s="181"/>
      <c r="AL20" s="36">
        <f t="shared" si="2"/>
        <v>0</v>
      </c>
      <c r="AN20" s="175" t="s">
        <v>137</v>
      </c>
      <c r="AO20" s="207"/>
      <c r="AP20" s="182">
        <f>RRHH!$I$16</f>
        <v>0</v>
      </c>
      <c r="AQ20" s="183"/>
      <c r="AR20" s="72"/>
      <c r="AS20" s="72"/>
      <c r="AT20" s="72"/>
      <c r="AU20" s="72"/>
      <c r="AV20" s="58">
        <f t="shared" si="8"/>
        <v>0</v>
      </c>
      <c r="AW20" s="181">
        <f>ROUND(RRHH!$V$16,2)</f>
        <v>0</v>
      </c>
      <c r="AX20" s="181"/>
      <c r="AY20" s="36">
        <f t="shared" si="3"/>
        <v>0</v>
      </c>
      <c r="BA20" s="175" t="s">
        <v>147</v>
      </c>
      <c r="BB20" s="207"/>
      <c r="BC20" s="182">
        <f>RRHH!$I$16</f>
        <v>0</v>
      </c>
      <c r="BD20" s="183"/>
      <c r="BE20" s="72"/>
      <c r="BF20" s="72"/>
      <c r="BG20" s="72"/>
      <c r="BH20" s="72"/>
      <c r="BI20" s="58">
        <f t="shared" si="9"/>
        <v>0</v>
      </c>
      <c r="BJ20" s="181">
        <f>ROUND(RRHH!$V$16,2)</f>
        <v>0</v>
      </c>
      <c r="BK20" s="181"/>
      <c r="BL20" s="36">
        <f t="shared" si="4"/>
        <v>0</v>
      </c>
    </row>
    <row r="21" spans="1:64" ht="15" customHeight="1">
      <c r="A21" s="175" t="s">
        <v>50</v>
      </c>
      <c r="B21" s="176"/>
      <c r="C21" s="182">
        <f>RRHH!$I$17</f>
        <v>0</v>
      </c>
      <c r="D21" s="183"/>
      <c r="E21" s="72"/>
      <c r="F21" s="72"/>
      <c r="G21" s="72"/>
      <c r="H21" s="72"/>
      <c r="I21" s="58">
        <f t="shared" si="5"/>
        <v>0</v>
      </c>
      <c r="J21" s="181">
        <f>ROUND(RRHH!$V$17,2)</f>
        <v>0</v>
      </c>
      <c r="K21" s="181"/>
      <c r="L21" s="36">
        <f t="shared" si="0"/>
        <v>0</v>
      </c>
      <c r="N21" s="175" t="s">
        <v>84</v>
      </c>
      <c r="O21" s="207"/>
      <c r="P21" s="182">
        <f>RRHH!$I$17</f>
        <v>0</v>
      </c>
      <c r="Q21" s="183"/>
      <c r="R21" s="72"/>
      <c r="S21" s="72"/>
      <c r="T21" s="72"/>
      <c r="U21" s="72"/>
      <c r="V21" s="58">
        <f t="shared" si="6"/>
        <v>0</v>
      </c>
      <c r="W21" s="181">
        <f>ROUND(RRHH!$V$17,2)</f>
        <v>0</v>
      </c>
      <c r="X21" s="181"/>
      <c r="Y21" s="36">
        <f t="shared" si="1"/>
        <v>0</v>
      </c>
      <c r="AA21" s="175" t="s">
        <v>120</v>
      </c>
      <c r="AB21" s="207"/>
      <c r="AC21" s="182">
        <f>RRHH!$I$17</f>
        <v>0</v>
      </c>
      <c r="AD21" s="183"/>
      <c r="AE21" s="72"/>
      <c r="AF21" s="72"/>
      <c r="AG21" s="72"/>
      <c r="AH21" s="72"/>
      <c r="AI21" s="58">
        <f t="shared" si="7"/>
        <v>0</v>
      </c>
      <c r="AJ21" s="181">
        <f>ROUND(RRHH!$V$17,2)</f>
        <v>0</v>
      </c>
      <c r="AK21" s="181"/>
      <c r="AL21" s="36">
        <f t="shared" si="2"/>
        <v>0</v>
      </c>
      <c r="AN21" s="175" t="s">
        <v>138</v>
      </c>
      <c r="AO21" s="207"/>
      <c r="AP21" s="182">
        <f>RRHH!$I$17</f>
        <v>0</v>
      </c>
      <c r="AQ21" s="183"/>
      <c r="AR21" s="72"/>
      <c r="AS21" s="72"/>
      <c r="AT21" s="72"/>
      <c r="AU21" s="72"/>
      <c r="AV21" s="58">
        <f t="shared" si="8"/>
        <v>0</v>
      </c>
      <c r="AW21" s="181">
        <f>ROUND(RRHH!$V$17,2)</f>
        <v>0</v>
      </c>
      <c r="AX21" s="181"/>
      <c r="AY21" s="36">
        <f t="shared" si="3"/>
        <v>0</v>
      </c>
      <c r="BA21" s="175" t="s">
        <v>148</v>
      </c>
      <c r="BB21" s="207"/>
      <c r="BC21" s="182">
        <f>RRHH!$I$17</f>
        <v>0</v>
      </c>
      <c r="BD21" s="183"/>
      <c r="BE21" s="72"/>
      <c r="BF21" s="72"/>
      <c r="BG21" s="72"/>
      <c r="BH21" s="72"/>
      <c r="BI21" s="58">
        <f t="shared" si="9"/>
        <v>0</v>
      </c>
      <c r="BJ21" s="181">
        <f>ROUND(RRHH!$V$17,2)</f>
        <v>0</v>
      </c>
      <c r="BK21" s="181"/>
      <c r="BL21" s="36">
        <f t="shared" si="4"/>
        <v>0</v>
      </c>
    </row>
    <row r="22" spans="1:64" ht="15" customHeight="1" thickBot="1">
      <c r="A22" s="177" t="s">
        <v>51</v>
      </c>
      <c r="B22" s="178"/>
      <c r="C22" s="203">
        <f>RRHH!$I$18</f>
        <v>0</v>
      </c>
      <c r="D22" s="204"/>
      <c r="E22" s="73"/>
      <c r="F22" s="73"/>
      <c r="G22" s="73"/>
      <c r="H22" s="73"/>
      <c r="I22" s="59">
        <f t="shared" si="5"/>
        <v>0</v>
      </c>
      <c r="J22" s="205">
        <f>ROUND(RRHH!$V$18,2)</f>
        <v>0</v>
      </c>
      <c r="K22" s="205"/>
      <c r="L22" s="37">
        <f t="shared" si="0"/>
        <v>0</v>
      </c>
      <c r="N22" s="177" t="s">
        <v>85</v>
      </c>
      <c r="O22" s="206"/>
      <c r="P22" s="203">
        <f>RRHH!$I$18</f>
        <v>0</v>
      </c>
      <c r="Q22" s="204"/>
      <c r="R22" s="73"/>
      <c r="S22" s="73"/>
      <c r="T22" s="73"/>
      <c r="U22" s="73"/>
      <c r="V22" s="59">
        <f t="shared" si="6"/>
        <v>0</v>
      </c>
      <c r="W22" s="205">
        <f>ROUND(RRHH!$V$18,2)</f>
        <v>0</v>
      </c>
      <c r="X22" s="205"/>
      <c r="Y22" s="37">
        <f t="shared" si="1"/>
        <v>0</v>
      </c>
      <c r="AA22" s="177" t="s">
        <v>121</v>
      </c>
      <c r="AB22" s="206"/>
      <c r="AC22" s="203">
        <f>RRHH!$I$18</f>
        <v>0</v>
      </c>
      <c r="AD22" s="204"/>
      <c r="AE22" s="73"/>
      <c r="AF22" s="73"/>
      <c r="AG22" s="73"/>
      <c r="AH22" s="73"/>
      <c r="AI22" s="59">
        <f t="shared" si="7"/>
        <v>0</v>
      </c>
      <c r="AJ22" s="205">
        <f>ROUND(RRHH!$V$18,2)</f>
        <v>0</v>
      </c>
      <c r="AK22" s="205"/>
      <c r="AL22" s="37">
        <f t="shared" si="2"/>
        <v>0</v>
      </c>
      <c r="AN22" s="177" t="s">
        <v>139</v>
      </c>
      <c r="AO22" s="206"/>
      <c r="AP22" s="203">
        <f>RRHH!$I$18</f>
        <v>0</v>
      </c>
      <c r="AQ22" s="204"/>
      <c r="AR22" s="73"/>
      <c r="AS22" s="73"/>
      <c r="AT22" s="73"/>
      <c r="AU22" s="73"/>
      <c r="AV22" s="59">
        <f t="shared" si="8"/>
        <v>0</v>
      </c>
      <c r="AW22" s="205">
        <f>ROUND(RRHH!$V$18,2)</f>
        <v>0</v>
      </c>
      <c r="AX22" s="205"/>
      <c r="AY22" s="37">
        <f t="shared" si="3"/>
        <v>0</v>
      </c>
      <c r="BA22" s="177" t="s">
        <v>149</v>
      </c>
      <c r="BB22" s="206"/>
      <c r="BC22" s="203">
        <f>RRHH!$I$18</f>
        <v>0</v>
      </c>
      <c r="BD22" s="204"/>
      <c r="BE22" s="73"/>
      <c r="BF22" s="73"/>
      <c r="BG22" s="73"/>
      <c r="BH22" s="73"/>
      <c r="BI22" s="59">
        <f t="shared" si="9"/>
        <v>0</v>
      </c>
      <c r="BJ22" s="205">
        <f>ROUND(RRHH!$V$18,2)</f>
        <v>0</v>
      </c>
      <c r="BK22" s="205"/>
      <c r="BL22" s="37">
        <f t="shared" si="4"/>
        <v>0</v>
      </c>
    </row>
    <row r="23" spans="11:64" ht="15" customHeight="1" thickBot="1">
      <c r="K23" s="8" t="s">
        <v>60</v>
      </c>
      <c r="L23" s="38">
        <f>SUM(L13:L22)</f>
        <v>0</v>
      </c>
      <c r="X23" s="8" t="s">
        <v>75</v>
      </c>
      <c r="Y23" s="38">
        <f>SUM(Y13:Y22)</f>
        <v>0</v>
      </c>
      <c r="AK23" s="8" t="s">
        <v>99</v>
      </c>
      <c r="AL23" s="38">
        <f>SUM(AL13:AL22)</f>
        <v>0</v>
      </c>
      <c r="AX23" s="8" t="s">
        <v>123</v>
      </c>
      <c r="AY23" s="38">
        <f>SUM(AY13:AY22)</f>
        <v>0</v>
      </c>
      <c r="BK23" s="8" t="s">
        <v>127</v>
      </c>
      <c r="BL23" s="38">
        <f>SUM(BL13:BL22)</f>
        <v>0</v>
      </c>
    </row>
    <row r="24" spans="11:64" ht="15" customHeight="1">
      <c r="K24" s="8"/>
      <c r="L24" s="9"/>
      <c r="X24" s="8"/>
      <c r="Y24" s="9"/>
      <c r="AK24" s="8"/>
      <c r="AL24" s="9"/>
      <c r="AX24" s="8"/>
      <c r="AY24" s="9"/>
      <c r="BK24" s="8"/>
      <c r="BL24" s="9"/>
    </row>
    <row r="25" ht="15" customHeight="1" thickBot="1"/>
    <row r="26" spans="1:64" ht="15" customHeight="1">
      <c r="A26" s="186" t="s">
        <v>39</v>
      </c>
      <c r="B26" s="187"/>
      <c r="C26" s="196">
        <f>T('ESTRUCTURA PROYECTO'!D14:V14)</f>
      </c>
      <c r="D26" s="196"/>
      <c r="E26" s="196"/>
      <c r="F26" s="196"/>
      <c r="G26" s="196"/>
      <c r="H26" s="196"/>
      <c r="I26" s="196"/>
      <c r="J26" s="196"/>
      <c r="K26" s="196"/>
      <c r="L26" s="197"/>
      <c r="N26" s="211" t="s">
        <v>39</v>
      </c>
      <c r="O26" s="212"/>
      <c r="P26" s="213">
        <f>T('ESTRUCTURA PROYECTO'!AA5:AS5)</f>
      </c>
      <c r="Q26" s="196"/>
      <c r="R26" s="196"/>
      <c r="S26" s="196"/>
      <c r="T26" s="196"/>
      <c r="U26" s="196"/>
      <c r="V26" s="196"/>
      <c r="W26" s="196"/>
      <c r="X26" s="196"/>
      <c r="Y26" s="197"/>
      <c r="AA26" s="186" t="s">
        <v>39</v>
      </c>
      <c r="AB26" s="187"/>
      <c r="AC26" s="196">
        <f>T('ESTRUCTURA PROYECTO'!AA23:AS23)</f>
      </c>
      <c r="AD26" s="196"/>
      <c r="AE26" s="196"/>
      <c r="AF26" s="196"/>
      <c r="AG26" s="196"/>
      <c r="AH26" s="196"/>
      <c r="AI26" s="196"/>
      <c r="AJ26" s="196"/>
      <c r="AK26" s="196"/>
      <c r="AL26" s="197"/>
      <c r="AN26" s="186" t="s">
        <v>39</v>
      </c>
      <c r="AO26" s="187"/>
      <c r="AP26" s="196">
        <f>T('ESTRUCTURA PROYECTO'!AX14:BP14)</f>
      </c>
      <c r="AQ26" s="196"/>
      <c r="AR26" s="196"/>
      <c r="AS26" s="196"/>
      <c r="AT26" s="196"/>
      <c r="AU26" s="196"/>
      <c r="AV26" s="196"/>
      <c r="AW26" s="196"/>
      <c r="AX26" s="196"/>
      <c r="AY26" s="197"/>
      <c r="BA26" s="186" t="s">
        <v>39</v>
      </c>
      <c r="BB26" s="187"/>
      <c r="BC26" s="196">
        <f>T('ESTRUCTURA PROYECTO'!BU5:CM5)</f>
      </c>
      <c r="BD26" s="196"/>
      <c r="BE26" s="196"/>
      <c r="BF26" s="196"/>
      <c r="BG26" s="196"/>
      <c r="BH26" s="196"/>
      <c r="BI26" s="196"/>
      <c r="BJ26" s="196"/>
      <c r="BK26" s="196"/>
      <c r="BL26" s="197"/>
    </row>
    <row r="27" spans="1:64" ht="15" customHeight="1" thickBot="1">
      <c r="A27" s="188" t="s">
        <v>61</v>
      </c>
      <c r="B27" s="189"/>
      <c r="C27" s="198"/>
      <c r="D27" s="198"/>
      <c r="E27" s="198"/>
      <c r="F27" s="198"/>
      <c r="G27" s="198"/>
      <c r="H27" s="198"/>
      <c r="I27" s="198"/>
      <c r="J27" s="198"/>
      <c r="K27" s="198"/>
      <c r="L27" s="199"/>
      <c r="N27" s="209" t="s">
        <v>86</v>
      </c>
      <c r="O27" s="210"/>
      <c r="P27" s="214"/>
      <c r="Q27" s="198"/>
      <c r="R27" s="198"/>
      <c r="S27" s="198"/>
      <c r="T27" s="198"/>
      <c r="U27" s="198"/>
      <c r="V27" s="198"/>
      <c r="W27" s="198"/>
      <c r="X27" s="198"/>
      <c r="Y27" s="199"/>
      <c r="AA27" s="188" t="s">
        <v>100</v>
      </c>
      <c r="AB27" s="189"/>
      <c r="AC27" s="198"/>
      <c r="AD27" s="198"/>
      <c r="AE27" s="198"/>
      <c r="AF27" s="198"/>
      <c r="AG27" s="198"/>
      <c r="AH27" s="198"/>
      <c r="AI27" s="198"/>
      <c r="AJ27" s="198"/>
      <c r="AK27" s="198"/>
      <c r="AL27" s="199"/>
      <c r="AN27" s="188" t="s">
        <v>124</v>
      </c>
      <c r="AO27" s="189"/>
      <c r="AP27" s="198"/>
      <c r="AQ27" s="198"/>
      <c r="AR27" s="198"/>
      <c r="AS27" s="198"/>
      <c r="AT27" s="198"/>
      <c r="AU27" s="198"/>
      <c r="AV27" s="198"/>
      <c r="AW27" s="198"/>
      <c r="AX27" s="198"/>
      <c r="AY27" s="199"/>
      <c r="BA27" s="188" t="s">
        <v>128</v>
      </c>
      <c r="BB27" s="189"/>
      <c r="BC27" s="198"/>
      <c r="BD27" s="198"/>
      <c r="BE27" s="198"/>
      <c r="BF27" s="198"/>
      <c r="BG27" s="198"/>
      <c r="BH27" s="198"/>
      <c r="BI27" s="198"/>
      <c r="BJ27" s="198"/>
      <c r="BK27" s="198"/>
      <c r="BL27" s="199"/>
    </row>
    <row r="28" ht="15" customHeight="1" thickBot="1"/>
    <row r="29" spans="1:64" ht="15" customHeight="1" thickBot="1">
      <c r="A29" s="190" t="s">
        <v>41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2"/>
      <c r="N29" s="190" t="s">
        <v>41</v>
      </c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2"/>
      <c r="AA29" s="190" t="s">
        <v>41</v>
      </c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  <c r="AN29" s="190" t="s">
        <v>41</v>
      </c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2"/>
      <c r="BA29" s="190" t="s">
        <v>41</v>
      </c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2"/>
    </row>
    <row r="30" spans="1:64" ht="15" customHeight="1" thickBot="1">
      <c r="A30" s="6"/>
      <c r="B30" s="6"/>
      <c r="F30" s="6"/>
      <c r="G30" s="6"/>
      <c r="H30" s="6"/>
      <c r="I30" s="6"/>
      <c r="J30" s="6"/>
      <c r="K30" s="6"/>
      <c r="L30" s="6"/>
      <c r="N30" s="6"/>
      <c r="O30" s="6"/>
      <c r="S30" s="6"/>
      <c r="T30" s="6"/>
      <c r="U30" s="6"/>
      <c r="V30" s="6"/>
      <c r="W30" s="6"/>
      <c r="X30" s="6"/>
      <c r="Y30" s="6"/>
      <c r="AA30" s="6"/>
      <c r="AB30" s="6"/>
      <c r="AF30" s="6"/>
      <c r="AG30" s="6"/>
      <c r="AH30" s="6"/>
      <c r="AI30" s="6"/>
      <c r="AJ30" s="6"/>
      <c r="AK30" s="6"/>
      <c r="AL30" s="6"/>
      <c r="AN30" s="6"/>
      <c r="AO30" s="6"/>
      <c r="AS30" s="6"/>
      <c r="AT30" s="6"/>
      <c r="AU30" s="6"/>
      <c r="AV30" s="6"/>
      <c r="AW30" s="6"/>
      <c r="AX30" s="6"/>
      <c r="AY30" s="6"/>
      <c r="BA30" s="6"/>
      <c r="BB30" s="6"/>
      <c r="BF30" s="6"/>
      <c r="BG30" s="6"/>
      <c r="BH30" s="6"/>
      <c r="BI30" s="6"/>
      <c r="BJ30" s="6"/>
      <c r="BK30" s="6"/>
      <c r="BL30" s="6"/>
    </row>
    <row r="31" spans="1:64" ht="15" customHeight="1">
      <c r="A31" s="6"/>
      <c r="B31" s="6"/>
      <c r="C31" s="184" t="s">
        <v>20</v>
      </c>
      <c r="D31" s="185"/>
      <c r="E31" s="185" t="s">
        <v>73</v>
      </c>
      <c r="F31" s="185"/>
      <c r="G31" s="185"/>
      <c r="H31" s="185"/>
      <c r="I31" s="185"/>
      <c r="J31" s="185" t="s">
        <v>59</v>
      </c>
      <c r="K31" s="185"/>
      <c r="L31" s="200" t="s">
        <v>34</v>
      </c>
      <c r="N31" s="6"/>
      <c r="O31" s="6"/>
      <c r="P31" s="184" t="s">
        <v>20</v>
      </c>
      <c r="Q31" s="185"/>
      <c r="R31" s="185" t="s">
        <v>73</v>
      </c>
      <c r="S31" s="185"/>
      <c r="T31" s="185"/>
      <c r="U31" s="185"/>
      <c r="V31" s="185"/>
      <c r="W31" s="185" t="s">
        <v>59</v>
      </c>
      <c r="X31" s="185"/>
      <c r="Y31" s="200" t="s">
        <v>34</v>
      </c>
      <c r="AA31" s="6"/>
      <c r="AB31" s="6"/>
      <c r="AC31" s="184" t="s">
        <v>20</v>
      </c>
      <c r="AD31" s="185"/>
      <c r="AE31" s="185" t="s">
        <v>73</v>
      </c>
      <c r="AF31" s="185"/>
      <c r="AG31" s="185"/>
      <c r="AH31" s="185"/>
      <c r="AI31" s="185"/>
      <c r="AJ31" s="185" t="s">
        <v>59</v>
      </c>
      <c r="AK31" s="185"/>
      <c r="AL31" s="200" t="s">
        <v>34</v>
      </c>
      <c r="AN31" s="6"/>
      <c r="AO31" s="6"/>
      <c r="AP31" s="184" t="s">
        <v>20</v>
      </c>
      <c r="AQ31" s="185"/>
      <c r="AR31" s="185" t="s">
        <v>73</v>
      </c>
      <c r="AS31" s="185"/>
      <c r="AT31" s="185"/>
      <c r="AU31" s="185"/>
      <c r="AV31" s="185"/>
      <c r="AW31" s="185" t="s">
        <v>59</v>
      </c>
      <c r="AX31" s="185"/>
      <c r="AY31" s="200" t="s">
        <v>34</v>
      </c>
      <c r="BA31" s="6"/>
      <c r="BB31" s="6"/>
      <c r="BC31" s="184" t="s">
        <v>20</v>
      </c>
      <c r="BD31" s="185"/>
      <c r="BE31" s="185" t="s">
        <v>73</v>
      </c>
      <c r="BF31" s="185"/>
      <c r="BG31" s="185"/>
      <c r="BH31" s="185"/>
      <c r="BI31" s="185"/>
      <c r="BJ31" s="185" t="s">
        <v>59</v>
      </c>
      <c r="BK31" s="185"/>
      <c r="BL31" s="200" t="s">
        <v>34</v>
      </c>
    </row>
    <row r="32" spans="1:64" s="5" customFormat="1" ht="15" customHeight="1" thickBot="1">
      <c r="A32" s="7"/>
      <c r="B32" s="7"/>
      <c r="C32" s="100"/>
      <c r="D32" s="98"/>
      <c r="E32" s="56" t="s">
        <v>55</v>
      </c>
      <c r="F32" s="56" t="s">
        <v>56</v>
      </c>
      <c r="G32" s="56" t="s">
        <v>57</v>
      </c>
      <c r="H32" s="56" t="s">
        <v>58</v>
      </c>
      <c r="I32" s="56" t="s">
        <v>52</v>
      </c>
      <c r="J32" s="98"/>
      <c r="K32" s="98"/>
      <c r="L32" s="99"/>
      <c r="N32" s="7"/>
      <c r="O32" s="7"/>
      <c r="P32" s="100"/>
      <c r="Q32" s="98"/>
      <c r="R32" s="56" t="s">
        <v>55</v>
      </c>
      <c r="S32" s="56" t="s">
        <v>56</v>
      </c>
      <c r="T32" s="56" t="s">
        <v>57</v>
      </c>
      <c r="U32" s="56" t="s">
        <v>58</v>
      </c>
      <c r="V32" s="56" t="s">
        <v>52</v>
      </c>
      <c r="W32" s="98"/>
      <c r="X32" s="98"/>
      <c r="Y32" s="99"/>
      <c r="AA32" s="7"/>
      <c r="AB32" s="7"/>
      <c r="AC32" s="100"/>
      <c r="AD32" s="98"/>
      <c r="AE32" s="56" t="s">
        <v>55</v>
      </c>
      <c r="AF32" s="56" t="s">
        <v>56</v>
      </c>
      <c r="AG32" s="56" t="s">
        <v>57</v>
      </c>
      <c r="AH32" s="56" t="s">
        <v>58</v>
      </c>
      <c r="AI32" s="56" t="s">
        <v>52</v>
      </c>
      <c r="AJ32" s="98"/>
      <c r="AK32" s="98"/>
      <c r="AL32" s="99"/>
      <c r="AN32" s="7"/>
      <c r="AO32" s="7"/>
      <c r="AP32" s="100"/>
      <c r="AQ32" s="98"/>
      <c r="AR32" s="56" t="s">
        <v>55</v>
      </c>
      <c r="AS32" s="56" t="s">
        <v>56</v>
      </c>
      <c r="AT32" s="56" t="s">
        <v>57</v>
      </c>
      <c r="AU32" s="56" t="s">
        <v>58</v>
      </c>
      <c r="AV32" s="56" t="s">
        <v>52</v>
      </c>
      <c r="AW32" s="98"/>
      <c r="AX32" s="98"/>
      <c r="AY32" s="99"/>
      <c r="BA32" s="7"/>
      <c r="BB32" s="7"/>
      <c r="BC32" s="100"/>
      <c r="BD32" s="98"/>
      <c r="BE32" s="56" t="s">
        <v>55</v>
      </c>
      <c r="BF32" s="56" t="s">
        <v>56</v>
      </c>
      <c r="BG32" s="56" t="s">
        <v>57</v>
      </c>
      <c r="BH32" s="56" t="s">
        <v>58</v>
      </c>
      <c r="BI32" s="56" t="s">
        <v>52</v>
      </c>
      <c r="BJ32" s="98"/>
      <c r="BK32" s="98"/>
      <c r="BL32" s="99"/>
    </row>
    <row r="33" spans="1:64" ht="15" customHeight="1">
      <c r="A33" s="104" t="s">
        <v>62</v>
      </c>
      <c r="B33" s="106"/>
      <c r="C33" s="193">
        <f>RRHH!$I$9</f>
        <v>0</v>
      </c>
      <c r="D33" s="194"/>
      <c r="E33" s="71"/>
      <c r="F33" s="71"/>
      <c r="G33" s="71"/>
      <c r="H33" s="71"/>
      <c r="I33" s="60">
        <f>SUM(E33:H33)</f>
        <v>0</v>
      </c>
      <c r="J33" s="195">
        <f>ROUND(RRHH!$V$9,2)</f>
        <v>0</v>
      </c>
      <c r="K33" s="195"/>
      <c r="L33" s="35">
        <f aca="true" t="shared" si="10" ref="L33:L42">ROUND(I33*J33,2)</f>
        <v>0</v>
      </c>
      <c r="N33" s="104" t="s">
        <v>88</v>
      </c>
      <c r="O33" s="106"/>
      <c r="P33" s="193">
        <f>RRHH!$I$9</f>
        <v>0</v>
      </c>
      <c r="Q33" s="194"/>
      <c r="R33" s="71"/>
      <c r="S33" s="71"/>
      <c r="T33" s="71"/>
      <c r="U33" s="71"/>
      <c r="V33" s="60">
        <f>SUM(R33:U33)</f>
        <v>0</v>
      </c>
      <c r="W33" s="195">
        <f>ROUND(RRHH!$V$9,2)</f>
        <v>0</v>
      </c>
      <c r="X33" s="195"/>
      <c r="Y33" s="35">
        <f aca="true" t="shared" si="11" ref="Y33:Y42">ROUND(V33*W33,2)</f>
        <v>0</v>
      </c>
      <c r="AA33" s="104" t="s">
        <v>102</v>
      </c>
      <c r="AB33" s="106"/>
      <c r="AC33" s="193">
        <f>RRHH!$I$9</f>
        <v>0</v>
      </c>
      <c r="AD33" s="194"/>
      <c r="AE33" s="71"/>
      <c r="AF33" s="71"/>
      <c r="AG33" s="71"/>
      <c r="AH33" s="71"/>
      <c r="AI33" s="60">
        <f>SUM(AE33:AH33)</f>
        <v>0</v>
      </c>
      <c r="AJ33" s="195">
        <f>ROUND(RRHH!$V$9,2)</f>
        <v>0</v>
      </c>
      <c r="AK33" s="195"/>
      <c r="AL33" s="35">
        <f aca="true" t="shared" si="12" ref="AL33:AL42">ROUND(AI33*AJ33,2)</f>
        <v>0</v>
      </c>
      <c r="AN33" s="104" t="s">
        <v>150</v>
      </c>
      <c r="AO33" s="106"/>
      <c r="AP33" s="193">
        <f>RRHH!$I$9</f>
        <v>0</v>
      </c>
      <c r="AQ33" s="194"/>
      <c r="AR33" s="71"/>
      <c r="AS33" s="71"/>
      <c r="AT33" s="71"/>
      <c r="AU33" s="71"/>
      <c r="AV33" s="60">
        <f>SUM(AR33:AU33)</f>
        <v>0</v>
      </c>
      <c r="AW33" s="195">
        <f>ROUND(RRHH!$V$9,2)</f>
        <v>0</v>
      </c>
      <c r="AX33" s="195"/>
      <c r="AY33" s="35">
        <f aca="true" t="shared" si="13" ref="AY33:AY42">ROUND(AV33*AW33,2)</f>
        <v>0</v>
      </c>
      <c r="BA33" s="104" t="s">
        <v>160</v>
      </c>
      <c r="BB33" s="106"/>
      <c r="BC33" s="193">
        <f>RRHH!$I$9</f>
        <v>0</v>
      </c>
      <c r="BD33" s="194"/>
      <c r="BE33" s="71"/>
      <c r="BF33" s="71"/>
      <c r="BG33" s="71"/>
      <c r="BH33" s="71"/>
      <c r="BI33" s="60">
        <f>SUM(BE33:BH33)</f>
        <v>0</v>
      </c>
      <c r="BJ33" s="195">
        <f>ROUND(RRHH!$V$9,2)</f>
        <v>0</v>
      </c>
      <c r="BK33" s="195"/>
      <c r="BL33" s="35">
        <f aca="true" t="shared" si="14" ref="BL33:BL42">ROUND(BI33*BJ33,2)</f>
        <v>0</v>
      </c>
    </row>
    <row r="34" spans="1:64" ht="15" customHeight="1">
      <c r="A34" s="201" t="s">
        <v>63</v>
      </c>
      <c r="B34" s="202"/>
      <c r="C34" s="182">
        <f>RRHH!$I$10</f>
        <v>0</v>
      </c>
      <c r="D34" s="183"/>
      <c r="E34" s="72"/>
      <c r="F34" s="72"/>
      <c r="G34" s="72"/>
      <c r="H34" s="72"/>
      <c r="I34" s="58">
        <f aca="true" t="shared" si="15" ref="I34:I42">SUM(E34:H34)</f>
        <v>0</v>
      </c>
      <c r="J34" s="181">
        <f>ROUND(RRHH!$V$10,2)</f>
        <v>0</v>
      </c>
      <c r="K34" s="181"/>
      <c r="L34" s="36">
        <f t="shared" si="10"/>
        <v>0</v>
      </c>
      <c r="N34" s="201" t="s">
        <v>89</v>
      </c>
      <c r="O34" s="202"/>
      <c r="P34" s="182">
        <f>RRHH!$I$10</f>
        <v>0</v>
      </c>
      <c r="Q34" s="183"/>
      <c r="R34" s="72"/>
      <c r="S34" s="72"/>
      <c r="T34" s="72"/>
      <c r="U34" s="72"/>
      <c r="V34" s="58">
        <f aca="true" t="shared" si="16" ref="V34:V42">SUM(R34:U34)</f>
        <v>0</v>
      </c>
      <c r="W34" s="181">
        <f>ROUND(RRHH!$V$10,2)</f>
        <v>0</v>
      </c>
      <c r="X34" s="181"/>
      <c r="Y34" s="36">
        <f t="shared" si="11"/>
        <v>0</v>
      </c>
      <c r="AA34" s="201" t="s">
        <v>103</v>
      </c>
      <c r="AB34" s="202"/>
      <c r="AC34" s="182">
        <f>RRHH!$I$10</f>
        <v>0</v>
      </c>
      <c r="AD34" s="183"/>
      <c r="AE34" s="72"/>
      <c r="AF34" s="72"/>
      <c r="AG34" s="72"/>
      <c r="AH34" s="72"/>
      <c r="AI34" s="58">
        <f aca="true" t="shared" si="17" ref="AI34:AI42">SUM(AE34:AH34)</f>
        <v>0</v>
      </c>
      <c r="AJ34" s="181">
        <f>ROUND(RRHH!$V$10,2)</f>
        <v>0</v>
      </c>
      <c r="AK34" s="181"/>
      <c r="AL34" s="36">
        <f t="shared" si="12"/>
        <v>0</v>
      </c>
      <c r="AN34" s="201" t="s">
        <v>151</v>
      </c>
      <c r="AO34" s="202"/>
      <c r="AP34" s="182">
        <f>RRHH!$I$10</f>
        <v>0</v>
      </c>
      <c r="AQ34" s="183"/>
      <c r="AR34" s="72"/>
      <c r="AS34" s="72"/>
      <c r="AT34" s="72"/>
      <c r="AU34" s="72"/>
      <c r="AV34" s="58">
        <f aca="true" t="shared" si="18" ref="AV34:AV42">SUM(AR34:AU34)</f>
        <v>0</v>
      </c>
      <c r="AW34" s="181">
        <f>ROUND(RRHH!$V$10,2)</f>
        <v>0</v>
      </c>
      <c r="AX34" s="181"/>
      <c r="AY34" s="36">
        <f t="shared" si="13"/>
        <v>0</v>
      </c>
      <c r="BA34" s="201" t="s">
        <v>161</v>
      </c>
      <c r="BB34" s="202"/>
      <c r="BC34" s="182">
        <f>RRHH!$I$10</f>
        <v>0</v>
      </c>
      <c r="BD34" s="183"/>
      <c r="BE34" s="72"/>
      <c r="BF34" s="72"/>
      <c r="BG34" s="72"/>
      <c r="BH34" s="72"/>
      <c r="BI34" s="58">
        <f aca="true" t="shared" si="19" ref="BI34:BI42">SUM(BE34:BH34)</f>
        <v>0</v>
      </c>
      <c r="BJ34" s="181">
        <f>ROUND(RRHH!$V$10,2)</f>
        <v>0</v>
      </c>
      <c r="BK34" s="181"/>
      <c r="BL34" s="36">
        <f t="shared" si="14"/>
        <v>0</v>
      </c>
    </row>
    <row r="35" spans="1:64" ht="15" customHeight="1">
      <c r="A35" s="201" t="s">
        <v>64</v>
      </c>
      <c r="B35" s="202"/>
      <c r="C35" s="182">
        <f>RRHH!$I$11</f>
        <v>0</v>
      </c>
      <c r="D35" s="183"/>
      <c r="E35" s="72"/>
      <c r="F35" s="72"/>
      <c r="G35" s="72"/>
      <c r="H35" s="72"/>
      <c r="I35" s="58">
        <f t="shared" si="15"/>
        <v>0</v>
      </c>
      <c r="J35" s="181">
        <f>ROUND(RRHH!$V$11,2)</f>
        <v>0</v>
      </c>
      <c r="K35" s="181"/>
      <c r="L35" s="36">
        <f t="shared" si="10"/>
        <v>0</v>
      </c>
      <c r="N35" s="201" t="s">
        <v>90</v>
      </c>
      <c r="O35" s="202"/>
      <c r="P35" s="182">
        <f>RRHH!$I$11</f>
        <v>0</v>
      </c>
      <c r="Q35" s="183"/>
      <c r="R35" s="72"/>
      <c r="S35" s="72"/>
      <c r="T35" s="72"/>
      <c r="U35" s="72"/>
      <c r="V35" s="58">
        <f t="shared" si="16"/>
        <v>0</v>
      </c>
      <c r="W35" s="181">
        <f>ROUND(RRHH!$V$11,2)</f>
        <v>0</v>
      </c>
      <c r="X35" s="181"/>
      <c r="Y35" s="36">
        <f t="shared" si="11"/>
        <v>0</v>
      </c>
      <c r="AA35" s="201" t="s">
        <v>104</v>
      </c>
      <c r="AB35" s="202"/>
      <c r="AC35" s="182">
        <f>RRHH!$I$11</f>
        <v>0</v>
      </c>
      <c r="AD35" s="183"/>
      <c r="AE35" s="72"/>
      <c r="AF35" s="72"/>
      <c r="AG35" s="72"/>
      <c r="AH35" s="72"/>
      <c r="AI35" s="58">
        <f t="shared" si="17"/>
        <v>0</v>
      </c>
      <c r="AJ35" s="181">
        <f>ROUND(RRHH!$V$11,2)</f>
        <v>0</v>
      </c>
      <c r="AK35" s="181"/>
      <c r="AL35" s="36">
        <f t="shared" si="12"/>
        <v>0</v>
      </c>
      <c r="AN35" s="201" t="s">
        <v>152</v>
      </c>
      <c r="AO35" s="202"/>
      <c r="AP35" s="182">
        <f>RRHH!$I$11</f>
        <v>0</v>
      </c>
      <c r="AQ35" s="183"/>
      <c r="AR35" s="72"/>
      <c r="AS35" s="72"/>
      <c r="AT35" s="72"/>
      <c r="AU35" s="72"/>
      <c r="AV35" s="58">
        <f t="shared" si="18"/>
        <v>0</v>
      </c>
      <c r="AW35" s="181">
        <f>ROUND(RRHH!$V$11,2)</f>
        <v>0</v>
      </c>
      <c r="AX35" s="181"/>
      <c r="AY35" s="36">
        <f t="shared" si="13"/>
        <v>0</v>
      </c>
      <c r="BA35" s="201" t="s">
        <v>162</v>
      </c>
      <c r="BB35" s="202"/>
      <c r="BC35" s="182">
        <f>RRHH!$I$11</f>
        <v>0</v>
      </c>
      <c r="BD35" s="183"/>
      <c r="BE35" s="72"/>
      <c r="BF35" s="72"/>
      <c r="BG35" s="72"/>
      <c r="BH35" s="72"/>
      <c r="BI35" s="58">
        <f t="shared" si="19"/>
        <v>0</v>
      </c>
      <c r="BJ35" s="181">
        <f>ROUND(RRHH!$V$11,2)</f>
        <v>0</v>
      </c>
      <c r="BK35" s="181"/>
      <c r="BL35" s="36">
        <f t="shared" si="14"/>
        <v>0</v>
      </c>
    </row>
    <row r="36" spans="1:64" ht="15" customHeight="1">
      <c r="A36" s="201" t="s">
        <v>65</v>
      </c>
      <c r="B36" s="202"/>
      <c r="C36" s="182">
        <f>RRHH!$I$12</f>
        <v>0</v>
      </c>
      <c r="D36" s="183"/>
      <c r="E36" s="72"/>
      <c r="F36" s="72"/>
      <c r="G36" s="72"/>
      <c r="H36" s="72"/>
      <c r="I36" s="58">
        <f t="shared" si="15"/>
        <v>0</v>
      </c>
      <c r="J36" s="181">
        <f>ROUND(RRHH!$V$12,2)</f>
        <v>0</v>
      </c>
      <c r="K36" s="181"/>
      <c r="L36" s="36">
        <f t="shared" si="10"/>
        <v>0</v>
      </c>
      <c r="N36" s="201" t="s">
        <v>91</v>
      </c>
      <c r="O36" s="202"/>
      <c r="P36" s="182">
        <f>RRHH!$I$12</f>
        <v>0</v>
      </c>
      <c r="Q36" s="183"/>
      <c r="R36" s="72"/>
      <c r="S36" s="72"/>
      <c r="T36" s="72"/>
      <c r="U36" s="72"/>
      <c r="V36" s="58">
        <f t="shared" si="16"/>
        <v>0</v>
      </c>
      <c r="W36" s="181">
        <f>ROUND(RRHH!$V$12,2)</f>
        <v>0</v>
      </c>
      <c r="X36" s="181"/>
      <c r="Y36" s="36">
        <f t="shared" si="11"/>
        <v>0</v>
      </c>
      <c r="AA36" s="201" t="s">
        <v>105</v>
      </c>
      <c r="AB36" s="202"/>
      <c r="AC36" s="182">
        <f>RRHH!$I$12</f>
        <v>0</v>
      </c>
      <c r="AD36" s="183"/>
      <c r="AE36" s="72"/>
      <c r="AF36" s="72"/>
      <c r="AG36" s="72"/>
      <c r="AH36" s="72"/>
      <c r="AI36" s="58">
        <f t="shared" si="17"/>
        <v>0</v>
      </c>
      <c r="AJ36" s="181">
        <f>ROUND(RRHH!$V$12,2)</f>
        <v>0</v>
      </c>
      <c r="AK36" s="181"/>
      <c r="AL36" s="36">
        <f t="shared" si="12"/>
        <v>0</v>
      </c>
      <c r="AN36" s="201" t="s">
        <v>153</v>
      </c>
      <c r="AO36" s="202"/>
      <c r="AP36" s="182">
        <f>RRHH!$I$12</f>
        <v>0</v>
      </c>
      <c r="AQ36" s="183"/>
      <c r="AR36" s="72"/>
      <c r="AS36" s="72"/>
      <c r="AT36" s="72"/>
      <c r="AU36" s="72"/>
      <c r="AV36" s="58">
        <f t="shared" si="18"/>
        <v>0</v>
      </c>
      <c r="AW36" s="181">
        <f>ROUND(RRHH!$V$12,2)</f>
        <v>0</v>
      </c>
      <c r="AX36" s="181"/>
      <c r="AY36" s="36">
        <f t="shared" si="13"/>
        <v>0</v>
      </c>
      <c r="BA36" s="201" t="s">
        <v>163</v>
      </c>
      <c r="BB36" s="202"/>
      <c r="BC36" s="182">
        <f>RRHH!$I$12</f>
        <v>0</v>
      </c>
      <c r="BD36" s="183"/>
      <c r="BE36" s="72"/>
      <c r="BF36" s="72"/>
      <c r="BG36" s="72"/>
      <c r="BH36" s="72"/>
      <c r="BI36" s="58">
        <f t="shared" si="19"/>
        <v>0</v>
      </c>
      <c r="BJ36" s="181">
        <f>ROUND(RRHH!$V$12,2)</f>
        <v>0</v>
      </c>
      <c r="BK36" s="181"/>
      <c r="BL36" s="36">
        <f t="shared" si="14"/>
        <v>0</v>
      </c>
    </row>
    <row r="37" spans="1:64" ht="15" customHeight="1">
      <c r="A37" s="201" t="s">
        <v>66</v>
      </c>
      <c r="B37" s="202"/>
      <c r="C37" s="182">
        <f>RRHH!$I$13</f>
        <v>0</v>
      </c>
      <c r="D37" s="183"/>
      <c r="E37" s="72"/>
      <c r="F37" s="72"/>
      <c r="G37" s="72"/>
      <c r="H37" s="72"/>
      <c r="I37" s="58">
        <f t="shared" si="15"/>
        <v>0</v>
      </c>
      <c r="J37" s="181">
        <f>ROUND(RRHH!$V$13,2)</f>
        <v>0</v>
      </c>
      <c r="K37" s="181"/>
      <c r="L37" s="36">
        <f t="shared" si="10"/>
        <v>0</v>
      </c>
      <c r="N37" s="201" t="s">
        <v>92</v>
      </c>
      <c r="O37" s="202"/>
      <c r="P37" s="182">
        <f>RRHH!$I$13</f>
        <v>0</v>
      </c>
      <c r="Q37" s="183"/>
      <c r="R37" s="72"/>
      <c r="S37" s="72"/>
      <c r="T37" s="72"/>
      <c r="U37" s="72"/>
      <c r="V37" s="58">
        <f t="shared" si="16"/>
        <v>0</v>
      </c>
      <c r="W37" s="181">
        <f>ROUND(RRHH!$V$13,2)</f>
        <v>0</v>
      </c>
      <c r="X37" s="181"/>
      <c r="Y37" s="36">
        <f t="shared" si="11"/>
        <v>0</v>
      </c>
      <c r="AA37" s="201" t="s">
        <v>106</v>
      </c>
      <c r="AB37" s="202"/>
      <c r="AC37" s="182">
        <f>RRHH!$I$13</f>
        <v>0</v>
      </c>
      <c r="AD37" s="183"/>
      <c r="AE37" s="72"/>
      <c r="AF37" s="72"/>
      <c r="AG37" s="72"/>
      <c r="AH37" s="72"/>
      <c r="AI37" s="58">
        <f t="shared" si="17"/>
        <v>0</v>
      </c>
      <c r="AJ37" s="181">
        <f>ROUND(RRHH!$V$13,2)</f>
        <v>0</v>
      </c>
      <c r="AK37" s="181"/>
      <c r="AL37" s="36">
        <f t="shared" si="12"/>
        <v>0</v>
      </c>
      <c r="AN37" s="201" t="s">
        <v>154</v>
      </c>
      <c r="AO37" s="202"/>
      <c r="AP37" s="182">
        <f>RRHH!$I$13</f>
        <v>0</v>
      </c>
      <c r="AQ37" s="183"/>
      <c r="AR37" s="72"/>
      <c r="AS37" s="72"/>
      <c r="AT37" s="72"/>
      <c r="AU37" s="72"/>
      <c r="AV37" s="58">
        <f t="shared" si="18"/>
        <v>0</v>
      </c>
      <c r="AW37" s="181">
        <f>ROUND(RRHH!$V$13,2)</f>
        <v>0</v>
      </c>
      <c r="AX37" s="181"/>
      <c r="AY37" s="36">
        <f t="shared" si="13"/>
        <v>0</v>
      </c>
      <c r="BA37" s="201" t="s">
        <v>164</v>
      </c>
      <c r="BB37" s="202"/>
      <c r="BC37" s="182">
        <f>RRHH!$I$13</f>
        <v>0</v>
      </c>
      <c r="BD37" s="183"/>
      <c r="BE37" s="72"/>
      <c r="BF37" s="72"/>
      <c r="BG37" s="72"/>
      <c r="BH37" s="72"/>
      <c r="BI37" s="58">
        <f t="shared" si="19"/>
        <v>0</v>
      </c>
      <c r="BJ37" s="181">
        <f>ROUND(RRHH!$V$13,2)</f>
        <v>0</v>
      </c>
      <c r="BK37" s="181"/>
      <c r="BL37" s="36">
        <f t="shared" si="14"/>
        <v>0</v>
      </c>
    </row>
    <row r="38" spans="1:64" ht="15" customHeight="1">
      <c r="A38" s="201" t="s">
        <v>67</v>
      </c>
      <c r="B38" s="202"/>
      <c r="C38" s="182">
        <f>RRHH!$I$14</f>
        <v>0</v>
      </c>
      <c r="D38" s="183"/>
      <c r="E38" s="72"/>
      <c r="F38" s="72"/>
      <c r="G38" s="72"/>
      <c r="H38" s="72"/>
      <c r="I38" s="58">
        <f t="shared" si="15"/>
        <v>0</v>
      </c>
      <c r="J38" s="181">
        <f>ROUND(RRHH!$V$14,2)</f>
        <v>0</v>
      </c>
      <c r="K38" s="181"/>
      <c r="L38" s="36">
        <f t="shared" si="10"/>
        <v>0</v>
      </c>
      <c r="N38" s="201" t="s">
        <v>93</v>
      </c>
      <c r="O38" s="202"/>
      <c r="P38" s="182">
        <f>RRHH!$I$14</f>
        <v>0</v>
      </c>
      <c r="Q38" s="183"/>
      <c r="R38" s="72"/>
      <c r="S38" s="72"/>
      <c r="T38" s="72"/>
      <c r="U38" s="72"/>
      <c r="V38" s="58">
        <f t="shared" si="16"/>
        <v>0</v>
      </c>
      <c r="W38" s="181">
        <f>ROUND(RRHH!$V$14,2)</f>
        <v>0</v>
      </c>
      <c r="X38" s="181"/>
      <c r="Y38" s="36">
        <f t="shared" si="11"/>
        <v>0</v>
      </c>
      <c r="AA38" s="201" t="s">
        <v>107</v>
      </c>
      <c r="AB38" s="202"/>
      <c r="AC38" s="182">
        <f>RRHH!$I$14</f>
        <v>0</v>
      </c>
      <c r="AD38" s="183"/>
      <c r="AE38" s="72"/>
      <c r="AF38" s="72"/>
      <c r="AG38" s="72"/>
      <c r="AH38" s="72"/>
      <c r="AI38" s="58">
        <f t="shared" si="17"/>
        <v>0</v>
      </c>
      <c r="AJ38" s="181">
        <f>ROUND(RRHH!$V$14,2)</f>
        <v>0</v>
      </c>
      <c r="AK38" s="181"/>
      <c r="AL38" s="36">
        <f t="shared" si="12"/>
        <v>0</v>
      </c>
      <c r="AN38" s="201" t="s">
        <v>155</v>
      </c>
      <c r="AO38" s="202"/>
      <c r="AP38" s="182">
        <f>RRHH!$I$14</f>
        <v>0</v>
      </c>
      <c r="AQ38" s="183"/>
      <c r="AR38" s="72"/>
      <c r="AS38" s="72"/>
      <c r="AT38" s="72"/>
      <c r="AU38" s="72"/>
      <c r="AV38" s="58">
        <f t="shared" si="18"/>
        <v>0</v>
      </c>
      <c r="AW38" s="181">
        <f>ROUND(RRHH!$V$14,2)</f>
        <v>0</v>
      </c>
      <c r="AX38" s="181"/>
      <c r="AY38" s="36">
        <f t="shared" si="13"/>
        <v>0</v>
      </c>
      <c r="BA38" s="201" t="s">
        <v>165</v>
      </c>
      <c r="BB38" s="202"/>
      <c r="BC38" s="182">
        <f>RRHH!$I$14</f>
        <v>0</v>
      </c>
      <c r="BD38" s="183"/>
      <c r="BE38" s="72"/>
      <c r="BF38" s="72"/>
      <c r="BG38" s="72"/>
      <c r="BH38" s="72"/>
      <c r="BI38" s="58">
        <f t="shared" si="19"/>
        <v>0</v>
      </c>
      <c r="BJ38" s="181">
        <f>ROUND(RRHH!$V$14,2)</f>
        <v>0</v>
      </c>
      <c r="BK38" s="181"/>
      <c r="BL38" s="36">
        <f t="shared" si="14"/>
        <v>0</v>
      </c>
    </row>
    <row r="39" spans="1:64" ht="15" customHeight="1">
      <c r="A39" s="201" t="s">
        <v>68</v>
      </c>
      <c r="B39" s="202"/>
      <c r="C39" s="182">
        <f>RRHH!$I$15</f>
        <v>0</v>
      </c>
      <c r="D39" s="183"/>
      <c r="E39" s="72"/>
      <c r="F39" s="72"/>
      <c r="G39" s="72"/>
      <c r="H39" s="72"/>
      <c r="I39" s="58">
        <f t="shared" si="15"/>
        <v>0</v>
      </c>
      <c r="J39" s="181">
        <f>ROUND(RRHH!$V$15,2)</f>
        <v>0</v>
      </c>
      <c r="K39" s="181"/>
      <c r="L39" s="36">
        <f t="shared" si="10"/>
        <v>0</v>
      </c>
      <c r="N39" s="201" t="s">
        <v>94</v>
      </c>
      <c r="O39" s="202"/>
      <c r="P39" s="182">
        <f>RRHH!$I$15</f>
        <v>0</v>
      </c>
      <c r="Q39" s="183"/>
      <c r="R39" s="72"/>
      <c r="S39" s="72"/>
      <c r="T39" s="72"/>
      <c r="U39" s="72"/>
      <c r="V39" s="58">
        <f t="shared" si="16"/>
        <v>0</v>
      </c>
      <c r="W39" s="181">
        <f>ROUND(RRHH!$V$15,2)</f>
        <v>0</v>
      </c>
      <c r="X39" s="181"/>
      <c r="Y39" s="36">
        <f t="shared" si="11"/>
        <v>0</v>
      </c>
      <c r="AA39" s="201" t="s">
        <v>108</v>
      </c>
      <c r="AB39" s="202"/>
      <c r="AC39" s="182">
        <f>RRHH!$I$15</f>
        <v>0</v>
      </c>
      <c r="AD39" s="183"/>
      <c r="AE39" s="72"/>
      <c r="AF39" s="72"/>
      <c r="AG39" s="72"/>
      <c r="AH39" s="72"/>
      <c r="AI39" s="58">
        <f t="shared" si="17"/>
        <v>0</v>
      </c>
      <c r="AJ39" s="181">
        <f>ROUND(RRHH!$V$15,2)</f>
        <v>0</v>
      </c>
      <c r="AK39" s="181"/>
      <c r="AL39" s="36">
        <f t="shared" si="12"/>
        <v>0</v>
      </c>
      <c r="AN39" s="201" t="s">
        <v>156</v>
      </c>
      <c r="AO39" s="202"/>
      <c r="AP39" s="182">
        <f>RRHH!$I$15</f>
        <v>0</v>
      </c>
      <c r="AQ39" s="183"/>
      <c r="AR39" s="72"/>
      <c r="AS39" s="72"/>
      <c r="AT39" s="72"/>
      <c r="AU39" s="72"/>
      <c r="AV39" s="58">
        <f t="shared" si="18"/>
        <v>0</v>
      </c>
      <c r="AW39" s="181">
        <f>ROUND(RRHH!$V$15,2)</f>
        <v>0</v>
      </c>
      <c r="AX39" s="181"/>
      <c r="AY39" s="36">
        <f t="shared" si="13"/>
        <v>0</v>
      </c>
      <c r="BA39" s="201" t="s">
        <v>166</v>
      </c>
      <c r="BB39" s="202"/>
      <c r="BC39" s="182">
        <f>RRHH!$I$15</f>
        <v>0</v>
      </c>
      <c r="BD39" s="183"/>
      <c r="BE39" s="72"/>
      <c r="BF39" s="72"/>
      <c r="BG39" s="72"/>
      <c r="BH39" s="72"/>
      <c r="BI39" s="58">
        <f t="shared" si="19"/>
        <v>0</v>
      </c>
      <c r="BJ39" s="181">
        <f>ROUND(RRHH!$V$15,2)</f>
        <v>0</v>
      </c>
      <c r="BK39" s="181"/>
      <c r="BL39" s="36">
        <f t="shared" si="14"/>
        <v>0</v>
      </c>
    </row>
    <row r="40" spans="1:64" ht="15" customHeight="1">
      <c r="A40" s="201" t="s">
        <v>69</v>
      </c>
      <c r="B40" s="202"/>
      <c r="C40" s="182">
        <f>RRHH!$I$16</f>
        <v>0</v>
      </c>
      <c r="D40" s="183"/>
      <c r="E40" s="72"/>
      <c r="F40" s="72"/>
      <c r="G40" s="72"/>
      <c r="H40" s="72"/>
      <c r="I40" s="58">
        <f t="shared" si="15"/>
        <v>0</v>
      </c>
      <c r="J40" s="181">
        <f>ROUND(RRHH!$V$16,2)</f>
        <v>0</v>
      </c>
      <c r="K40" s="181"/>
      <c r="L40" s="36">
        <f t="shared" si="10"/>
        <v>0</v>
      </c>
      <c r="N40" s="201" t="s">
        <v>95</v>
      </c>
      <c r="O40" s="202"/>
      <c r="P40" s="182">
        <f>RRHH!$I$16</f>
        <v>0</v>
      </c>
      <c r="Q40" s="183"/>
      <c r="R40" s="72"/>
      <c r="S40" s="72"/>
      <c r="T40" s="72"/>
      <c r="U40" s="72"/>
      <c r="V40" s="58">
        <f t="shared" si="16"/>
        <v>0</v>
      </c>
      <c r="W40" s="181">
        <f>ROUND(RRHH!$V$16,2)</f>
        <v>0</v>
      </c>
      <c r="X40" s="181"/>
      <c r="Y40" s="36">
        <f t="shared" si="11"/>
        <v>0</v>
      </c>
      <c r="AA40" s="201" t="s">
        <v>109</v>
      </c>
      <c r="AB40" s="202"/>
      <c r="AC40" s="182">
        <f>RRHH!$I$16</f>
        <v>0</v>
      </c>
      <c r="AD40" s="183"/>
      <c r="AE40" s="72"/>
      <c r="AF40" s="72"/>
      <c r="AG40" s="72"/>
      <c r="AH40" s="72"/>
      <c r="AI40" s="58">
        <f t="shared" si="17"/>
        <v>0</v>
      </c>
      <c r="AJ40" s="181">
        <f>ROUND(RRHH!$V$16,2)</f>
        <v>0</v>
      </c>
      <c r="AK40" s="181"/>
      <c r="AL40" s="36">
        <f t="shared" si="12"/>
        <v>0</v>
      </c>
      <c r="AN40" s="201" t="s">
        <v>157</v>
      </c>
      <c r="AO40" s="202"/>
      <c r="AP40" s="182">
        <f>RRHH!$I$16</f>
        <v>0</v>
      </c>
      <c r="AQ40" s="183"/>
      <c r="AR40" s="72"/>
      <c r="AS40" s="72"/>
      <c r="AT40" s="72"/>
      <c r="AU40" s="72"/>
      <c r="AV40" s="58">
        <f t="shared" si="18"/>
        <v>0</v>
      </c>
      <c r="AW40" s="181">
        <f>ROUND(RRHH!$V$16,2)</f>
        <v>0</v>
      </c>
      <c r="AX40" s="181"/>
      <c r="AY40" s="36">
        <f t="shared" si="13"/>
        <v>0</v>
      </c>
      <c r="BA40" s="201" t="s">
        <v>167</v>
      </c>
      <c r="BB40" s="202"/>
      <c r="BC40" s="182">
        <f>RRHH!$I$16</f>
        <v>0</v>
      </c>
      <c r="BD40" s="183"/>
      <c r="BE40" s="72"/>
      <c r="BF40" s="72"/>
      <c r="BG40" s="72"/>
      <c r="BH40" s="72"/>
      <c r="BI40" s="58">
        <f t="shared" si="19"/>
        <v>0</v>
      </c>
      <c r="BJ40" s="181">
        <f>ROUND(RRHH!$V$16,2)</f>
        <v>0</v>
      </c>
      <c r="BK40" s="181"/>
      <c r="BL40" s="36">
        <f t="shared" si="14"/>
        <v>0</v>
      </c>
    </row>
    <row r="41" spans="1:64" ht="15" customHeight="1">
      <c r="A41" s="201" t="s">
        <v>70</v>
      </c>
      <c r="B41" s="202"/>
      <c r="C41" s="182">
        <f>RRHH!$I$17</f>
        <v>0</v>
      </c>
      <c r="D41" s="183"/>
      <c r="E41" s="72"/>
      <c r="F41" s="72"/>
      <c r="G41" s="72"/>
      <c r="H41" s="72"/>
      <c r="I41" s="58">
        <f t="shared" si="15"/>
        <v>0</v>
      </c>
      <c r="J41" s="181">
        <f>ROUND(RRHH!$V$17,2)</f>
        <v>0</v>
      </c>
      <c r="K41" s="181"/>
      <c r="L41" s="36">
        <f t="shared" si="10"/>
        <v>0</v>
      </c>
      <c r="N41" s="201" t="s">
        <v>96</v>
      </c>
      <c r="O41" s="202"/>
      <c r="P41" s="182">
        <f>RRHH!$I$17</f>
        <v>0</v>
      </c>
      <c r="Q41" s="183"/>
      <c r="R41" s="72"/>
      <c r="S41" s="72"/>
      <c r="T41" s="72"/>
      <c r="U41" s="72"/>
      <c r="V41" s="58">
        <f t="shared" si="16"/>
        <v>0</v>
      </c>
      <c r="W41" s="181">
        <f>ROUND(RRHH!$V$17,2)</f>
        <v>0</v>
      </c>
      <c r="X41" s="181"/>
      <c r="Y41" s="36">
        <f t="shared" si="11"/>
        <v>0</v>
      </c>
      <c r="AA41" s="201" t="s">
        <v>110</v>
      </c>
      <c r="AB41" s="202"/>
      <c r="AC41" s="182">
        <f>RRHH!$I$17</f>
        <v>0</v>
      </c>
      <c r="AD41" s="183"/>
      <c r="AE41" s="72"/>
      <c r="AF41" s="72"/>
      <c r="AG41" s="72"/>
      <c r="AH41" s="72"/>
      <c r="AI41" s="58">
        <f t="shared" si="17"/>
        <v>0</v>
      </c>
      <c r="AJ41" s="181">
        <f>ROUND(RRHH!$V$17,2)</f>
        <v>0</v>
      </c>
      <c r="AK41" s="181"/>
      <c r="AL41" s="36">
        <f t="shared" si="12"/>
        <v>0</v>
      </c>
      <c r="AN41" s="201" t="s">
        <v>158</v>
      </c>
      <c r="AO41" s="202"/>
      <c r="AP41" s="182">
        <f>RRHH!$I$17</f>
        <v>0</v>
      </c>
      <c r="AQ41" s="183"/>
      <c r="AR41" s="72"/>
      <c r="AS41" s="72"/>
      <c r="AT41" s="72"/>
      <c r="AU41" s="72"/>
      <c r="AV41" s="58">
        <f t="shared" si="18"/>
        <v>0</v>
      </c>
      <c r="AW41" s="181">
        <f>ROUND(RRHH!$V$17,2)</f>
        <v>0</v>
      </c>
      <c r="AX41" s="181"/>
      <c r="AY41" s="36">
        <f t="shared" si="13"/>
        <v>0</v>
      </c>
      <c r="BA41" s="201" t="s">
        <v>168</v>
      </c>
      <c r="BB41" s="202"/>
      <c r="BC41" s="182">
        <f>RRHH!$I$17</f>
        <v>0</v>
      </c>
      <c r="BD41" s="183"/>
      <c r="BE41" s="72"/>
      <c r="BF41" s="72"/>
      <c r="BG41" s="72"/>
      <c r="BH41" s="72"/>
      <c r="BI41" s="58">
        <f t="shared" si="19"/>
        <v>0</v>
      </c>
      <c r="BJ41" s="181">
        <f>ROUND(RRHH!$V$17,2)</f>
        <v>0</v>
      </c>
      <c r="BK41" s="181"/>
      <c r="BL41" s="36">
        <f t="shared" si="14"/>
        <v>0</v>
      </c>
    </row>
    <row r="42" spans="1:64" ht="15" customHeight="1" thickBot="1">
      <c r="A42" s="107" t="s">
        <v>71</v>
      </c>
      <c r="B42" s="109"/>
      <c r="C42" s="203">
        <f>RRHH!$I$18</f>
        <v>0</v>
      </c>
      <c r="D42" s="204"/>
      <c r="E42" s="73"/>
      <c r="F42" s="73"/>
      <c r="G42" s="73"/>
      <c r="H42" s="73"/>
      <c r="I42" s="59">
        <f t="shared" si="15"/>
        <v>0</v>
      </c>
      <c r="J42" s="205">
        <f>ROUND(RRHH!$V$18,2)</f>
        <v>0</v>
      </c>
      <c r="K42" s="205"/>
      <c r="L42" s="37">
        <f t="shared" si="10"/>
        <v>0</v>
      </c>
      <c r="N42" s="107" t="s">
        <v>97</v>
      </c>
      <c r="O42" s="109"/>
      <c r="P42" s="203">
        <f>RRHH!$I$18</f>
        <v>0</v>
      </c>
      <c r="Q42" s="204"/>
      <c r="R42" s="73"/>
      <c r="S42" s="73"/>
      <c r="T42" s="73"/>
      <c r="U42" s="73"/>
      <c r="V42" s="59">
        <f t="shared" si="16"/>
        <v>0</v>
      </c>
      <c r="W42" s="205">
        <f>ROUND(RRHH!$V$18,2)</f>
        <v>0</v>
      </c>
      <c r="X42" s="205"/>
      <c r="Y42" s="37">
        <f t="shared" si="11"/>
        <v>0</v>
      </c>
      <c r="AA42" s="107" t="s">
        <v>111</v>
      </c>
      <c r="AB42" s="109"/>
      <c r="AC42" s="203">
        <f>RRHH!$I$18</f>
        <v>0</v>
      </c>
      <c r="AD42" s="204"/>
      <c r="AE42" s="73"/>
      <c r="AF42" s="73"/>
      <c r="AG42" s="73"/>
      <c r="AH42" s="73"/>
      <c r="AI42" s="59">
        <f t="shared" si="17"/>
        <v>0</v>
      </c>
      <c r="AJ42" s="205">
        <f>ROUND(RRHH!$V$18,2)</f>
        <v>0</v>
      </c>
      <c r="AK42" s="205"/>
      <c r="AL42" s="37">
        <f t="shared" si="12"/>
        <v>0</v>
      </c>
      <c r="AN42" s="107" t="s">
        <v>159</v>
      </c>
      <c r="AO42" s="109"/>
      <c r="AP42" s="203">
        <f>RRHH!$I$18</f>
        <v>0</v>
      </c>
      <c r="AQ42" s="204"/>
      <c r="AR42" s="73"/>
      <c r="AS42" s="73"/>
      <c r="AT42" s="73"/>
      <c r="AU42" s="73"/>
      <c r="AV42" s="59">
        <f t="shared" si="18"/>
        <v>0</v>
      </c>
      <c r="AW42" s="205">
        <f>ROUND(RRHH!$V$18,2)</f>
        <v>0</v>
      </c>
      <c r="AX42" s="205"/>
      <c r="AY42" s="37">
        <f t="shared" si="13"/>
        <v>0</v>
      </c>
      <c r="BA42" s="107" t="s">
        <v>169</v>
      </c>
      <c r="BB42" s="109"/>
      <c r="BC42" s="203">
        <f>RRHH!$I$18</f>
        <v>0</v>
      </c>
      <c r="BD42" s="204"/>
      <c r="BE42" s="73"/>
      <c r="BF42" s="73"/>
      <c r="BG42" s="73"/>
      <c r="BH42" s="73"/>
      <c r="BI42" s="59">
        <f t="shared" si="19"/>
        <v>0</v>
      </c>
      <c r="BJ42" s="205">
        <f>ROUND(RRHH!$V$18,2)</f>
        <v>0</v>
      </c>
      <c r="BK42" s="205"/>
      <c r="BL42" s="37">
        <f t="shared" si="14"/>
        <v>0</v>
      </c>
    </row>
    <row r="43" spans="11:64" ht="15" customHeight="1" thickBot="1">
      <c r="K43" s="8" t="s">
        <v>72</v>
      </c>
      <c r="L43" s="38">
        <f>SUM(L33:L42)</f>
        <v>0</v>
      </c>
      <c r="X43" s="8" t="s">
        <v>87</v>
      </c>
      <c r="Y43" s="38">
        <f>SUM(Y33:Y42)</f>
        <v>0</v>
      </c>
      <c r="AK43" s="8" t="s">
        <v>101</v>
      </c>
      <c r="AL43" s="38">
        <f>SUM(AL33:AL42)</f>
        <v>0</v>
      </c>
      <c r="AX43" s="8" t="s">
        <v>125</v>
      </c>
      <c r="AY43" s="38">
        <f>SUM(AY33:AY42)</f>
        <v>0</v>
      </c>
      <c r="BK43" s="8" t="s">
        <v>129</v>
      </c>
      <c r="BL43" s="38">
        <f>SUM(BL33:BL42)</f>
        <v>0</v>
      </c>
    </row>
    <row r="48" spans="12:64" ht="15" customHeight="1">
      <c r="L48" s="1" t="s">
        <v>0</v>
      </c>
      <c r="Y48" s="1" t="s">
        <v>0</v>
      </c>
      <c r="AL48" s="1" t="s">
        <v>0</v>
      </c>
      <c r="AY48" s="1" t="s">
        <v>0</v>
      </c>
      <c r="BL48" s="1" t="s">
        <v>0</v>
      </c>
    </row>
    <row r="49" spans="12:64" ht="15" customHeight="1">
      <c r="L49" s="3" t="s">
        <v>1</v>
      </c>
      <c r="Y49" s="3" t="s">
        <v>1</v>
      </c>
      <c r="AL49" s="3" t="s">
        <v>1</v>
      </c>
      <c r="AY49" s="3" t="s">
        <v>1</v>
      </c>
      <c r="BL49" s="3" t="s">
        <v>1</v>
      </c>
    </row>
    <row r="50" spans="12:64" ht="15" customHeight="1">
      <c r="L50" s="3" t="s">
        <v>186</v>
      </c>
      <c r="Y50" s="3" t="s">
        <v>211</v>
      </c>
      <c r="AL50" s="3" t="s">
        <v>213</v>
      </c>
      <c r="AY50" s="3" t="s">
        <v>214</v>
      </c>
      <c r="BL50" s="3" t="s">
        <v>215</v>
      </c>
    </row>
  </sheetData>
  <sheetProtection sheet="1" objects="1" scenarios="1"/>
  <mergeCells count="380">
    <mergeCell ref="BC40:BD40"/>
    <mergeCell ref="BJ40:BK40"/>
    <mergeCell ref="BA41:BB41"/>
    <mergeCell ref="BC41:BD41"/>
    <mergeCell ref="BJ41:BK41"/>
    <mergeCell ref="BA42:BB42"/>
    <mergeCell ref="BC42:BD42"/>
    <mergeCell ref="BJ42:BK42"/>
    <mergeCell ref="BA38:BB38"/>
    <mergeCell ref="BC38:BD38"/>
    <mergeCell ref="BJ38:BK38"/>
    <mergeCell ref="BA39:BB39"/>
    <mergeCell ref="BC39:BD39"/>
    <mergeCell ref="BJ39:BK39"/>
    <mergeCell ref="BA40:BB40"/>
    <mergeCell ref="BA36:BB36"/>
    <mergeCell ref="BC36:BD36"/>
    <mergeCell ref="BJ36:BK36"/>
    <mergeCell ref="BA37:BB37"/>
    <mergeCell ref="BC37:BD37"/>
    <mergeCell ref="BJ37:BK37"/>
    <mergeCell ref="BA34:BB34"/>
    <mergeCell ref="BC34:BD34"/>
    <mergeCell ref="BJ34:BK34"/>
    <mergeCell ref="BA35:BB35"/>
    <mergeCell ref="BC35:BD35"/>
    <mergeCell ref="BJ35:BK35"/>
    <mergeCell ref="BA29:BL29"/>
    <mergeCell ref="BC31:BD32"/>
    <mergeCell ref="BE31:BI31"/>
    <mergeCell ref="BJ31:BK32"/>
    <mergeCell ref="BL31:BL32"/>
    <mergeCell ref="BA33:BB33"/>
    <mergeCell ref="BC33:BD33"/>
    <mergeCell ref="BJ33:BK33"/>
    <mergeCell ref="BA22:BB22"/>
    <mergeCell ref="BC22:BD22"/>
    <mergeCell ref="BJ22:BK22"/>
    <mergeCell ref="BA26:BB26"/>
    <mergeCell ref="BC26:BL27"/>
    <mergeCell ref="BA27:BB27"/>
    <mergeCell ref="BA20:BB20"/>
    <mergeCell ref="BC20:BD20"/>
    <mergeCell ref="BJ20:BK20"/>
    <mergeCell ref="BA21:BB21"/>
    <mergeCell ref="BC21:BD21"/>
    <mergeCell ref="BJ21:BK21"/>
    <mergeCell ref="BA18:BB18"/>
    <mergeCell ref="BC18:BD18"/>
    <mergeCell ref="BJ18:BK18"/>
    <mergeCell ref="BA19:BB19"/>
    <mergeCell ref="BC19:BD19"/>
    <mergeCell ref="BJ19:BK19"/>
    <mergeCell ref="BJ15:BK15"/>
    <mergeCell ref="BA16:BB16"/>
    <mergeCell ref="BC16:BD16"/>
    <mergeCell ref="BJ16:BK16"/>
    <mergeCell ref="BA17:BB17"/>
    <mergeCell ref="BC17:BD17"/>
    <mergeCell ref="BJ17:BK17"/>
    <mergeCell ref="BA15:BB15"/>
    <mergeCell ref="BC15:BD15"/>
    <mergeCell ref="BA6:BB6"/>
    <mergeCell ref="BC6:BL7"/>
    <mergeCell ref="BA7:BB7"/>
    <mergeCell ref="BA9:BL9"/>
    <mergeCell ref="BC11:BD12"/>
    <mergeCell ref="BE11:BI11"/>
    <mergeCell ref="BJ11:BK12"/>
    <mergeCell ref="BL11:BL12"/>
    <mergeCell ref="BA13:BB13"/>
    <mergeCell ref="BC13:BD13"/>
    <mergeCell ref="BJ13:BK13"/>
    <mergeCell ref="BA14:BB14"/>
    <mergeCell ref="BC14:BD14"/>
    <mergeCell ref="BJ14:BK14"/>
    <mergeCell ref="AN41:AO41"/>
    <mergeCell ref="AP41:AQ41"/>
    <mergeCell ref="AW41:AX41"/>
    <mergeCell ref="AN42:AO42"/>
    <mergeCell ref="AP42:AQ42"/>
    <mergeCell ref="AW42:AX42"/>
    <mergeCell ref="AN39:AO39"/>
    <mergeCell ref="AP39:AQ39"/>
    <mergeCell ref="AW39:AX39"/>
    <mergeCell ref="AN40:AO40"/>
    <mergeCell ref="AP40:AQ40"/>
    <mergeCell ref="AW40:AX40"/>
    <mergeCell ref="AN37:AO37"/>
    <mergeCell ref="AP37:AQ37"/>
    <mergeCell ref="AW37:AX37"/>
    <mergeCell ref="AN38:AO38"/>
    <mergeCell ref="AP38:AQ38"/>
    <mergeCell ref="AW38:AX38"/>
    <mergeCell ref="AN35:AO35"/>
    <mergeCell ref="AP35:AQ35"/>
    <mergeCell ref="AW35:AX35"/>
    <mergeCell ref="AN36:AO36"/>
    <mergeCell ref="AP36:AQ36"/>
    <mergeCell ref="AW36:AX36"/>
    <mergeCell ref="AN33:AO33"/>
    <mergeCell ref="AP33:AQ33"/>
    <mergeCell ref="AW33:AX33"/>
    <mergeCell ref="AN34:AO34"/>
    <mergeCell ref="AP34:AQ34"/>
    <mergeCell ref="AW34:AX34"/>
    <mergeCell ref="AN26:AO26"/>
    <mergeCell ref="AP26:AY27"/>
    <mergeCell ref="AN27:AO27"/>
    <mergeCell ref="AN29:AY29"/>
    <mergeCell ref="AP31:AQ32"/>
    <mergeCell ref="AR31:AV31"/>
    <mergeCell ref="AW31:AX32"/>
    <mergeCell ref="AY31:AY32"/>
    <mergeCell ref="AN21:AO21"/>
    <mergeCell ref="AP21:AQ21"/>
    <mergeCell ref="AW21:AX21"/>
    <mergeCell ref="AN22:AO22"/>
    <mergeCell ref="AP22:AQ22"/>
    <mergeCell ref="AW22:AX22"/>
    <mergeCell ref="AN19:AO19"/>
    <mergeCell ref="AP19:AQ19"/>
    <mergeCell ref="AW19:AX19"/>
    <mergeCell ref="AN20:AO20"/>
    <mergeCell ref="AP20:AQ20"/>
    <mergeCell ref="AW20:AX20"/>
    <mergeCell ref="AN17:AO17"/>
    <mergeCell ref="AP17:AQ17"/>
    <mergeCell ref="AW17:AX17"/>
    <mergeCell ref="AN18:AO18"/>
    <mergeCell ref="AP18:AQ18"/>
    <mergeCell ref="AW18:AX18"/>
    <mergeCell ref="AW14:AX14"/>
    <mergeCell ref="AN15:AO15"/>
    <mergeCell ref="AP15:AQ15"/>
    <mergeCell ref="AW15:AX15"/>
    <mergeCell ref="AN16:AO16"/>
    <mergeCell ref="AP16:AQ16"/>
    <mergeCell ref="AW16:AX16"/>
    <mergeCell ref="AA42:AB42"/>
    <mergeCell ref="AC42:AD42"/>
    <mergeCell ref="AJ42:AK42"/>
    <mergeCell ref="AN14:AO14"/>
    <mergeCell ref="AP14:AQ14"/>
    <mergeCell ref="AA40:AB40"/>
    <mergeCell ref="AC40:AD40"/>
    <mergeCell ref="AJ40:AK40"/>
    <mergeCell ref="AA41:AB41"/>
    <mergeCell ref="AC41:AD41"/>
    <mergeCell ref="AJ41:AK41"/>
    <mergeCell ref="AA38:AB38"/>
    <mergeCell ref="AC38:AD38"/>
    <mergeCell ref="AJ38:AK38"/>
    <mergeCell ref="AA39:AB39"/>
    <mergeCell ref="AC39:AD39"/>
    <mergeCell ref="AJ39:AK39"/>
    <mergeCell ref="AN6:AO6"/>
    <mergeCell ref="AP6:AY7"/>
    <mergeCell ref="AN7:AO7"/>
    <mergeCell ref="AN9:AY9"/>
    <mergeCell ref="AP11:AQ12"/>
    <mergeCell ref="AR11:AV11"/>
    <mergeCell ref="AW11:AX12"/>
    <mergeCell ref="AY11:AY12"/>
    <mergeCell ref="AN13:AO13"/>
    <mergeCell ref="AP13:AQ13"/>
    <mergeCell ref="AW13:AX13"/>
    <mergeCell ref="AA36:AB36"/>
    <mergeCell ref="AC36:AD36"/>
    <mergeCell ref="AJ36:AK36"/>
    <mergeCell ref="AC31:AD32"/>
    <mergeCell ref="AE31:AI31"/>
    <mergeCell ref="AJ31:AK32"/>
    <mergeCell ref="AL31:AL32"/>
    <mergeCell ref="AA37:AB37"/>
    <mergeCell ref="AC37:AD37"/>
    <mergeCell ref="AJ37:AK37"/>
    <mergeCell ref="AA34:AB34"/>
    <mergeCell ref="AC34:AD34"/>
    <mergeCell ref="AJ34:AK34"/>
    <mergeCell ref="AA35:AB35"/>
    <mergeCell ref="AC35:AD35"/>
    <mergeCell ref="AJ35:AK35"/>
    <mergeCell ref="AA33:AB33"/>
    <mergeCell ref="AC33:AD33"/>
    <mergeCell ref="AJ33:AK33"/>
    <mergeCell ref="AA22:AB22"/>
    <mergeCell ref="AC22:AD22"/>
    <mergeCell ref="AJ22:AK22"/>
    <mergeCell ref="AA26:AB26"/>
    <mergeCell ref="AC26:AL27"/>
    <mergeCell ref="AA27:AB27"/>
    <mergeCell ref="AA29:AL29"/>
    <mergeCell ref="AA20:AB20"/>
    <mergeCell ref="AC20:AD20"/>
    <mergeCell ref="AJ20:AK20"/>
    <mergeCell ref="AA21:AB21"/>
    <mergeCell ref="AC21:AD21"/>
    <mergeCell ref="AJ21:AK21"/>
    <mergeCell ref="AA18:AB18"/>
    <mergeCell ref="AC18:AD18"/>
    <mergeCell ref="AJ18:AK18"/>
    <mergeCell ref="AA19:AB19"/>
    <mergeCell ref="AC19:AD19"/>
    <mergeCell ref="AJ19:AK19"/>
    <mergeCell ref="AJ15:AK15"/>
    <mergeCell ref="AA16:AB16"/>
    <mergeCell ref="AC16:AD16"/>
    <mergeCell ref="AJ16:AK16"/>
    <mergeCell ref="AA17:AB17"/>
    <mergeCell ref="AC17:AD17"/>
    <mergeCell ref="AJ17:AK17"/>
    <mergeCell ref="AA15:AB15"/>
    <mergeCell ref="AC15:AD15"/>
    <mergeCell ref="AA6:AB6"/>
    <mergeCell ref="AC6:AL7"/>
    <mergeCell ref="AA7:AB7"/>
    <mergeCell ref="AA9:AL9"/>
    <mergeCell ref="AC11:AD12"/>
    <mergeCell ref="AE11:AI11"/>
    <mergeCell ref="AJ11:AK12"/>
    <mergeCell ref="AL11:AL12"/>
    <mergeCell ref="AA13:AB13"/>
    <mergeCell ref="AC13:AD13"/>
    <mergeCell ref="AJ13:AK13"/>
    <mergeCell ref="AA14:AB14"/>
    <mergeCell ref="AC14:AD14"/>
    <mergeCell ref="AJ14:AK14"/>
    <mergeCell ref="N41:O41"/>
    <mergeCell ref="P41:Q41"/>
    <mergeCell ref="W41:X41"/>
    <mergeCell ref="N42:O42"/>
    <mergeCell ref="P42:Q42"/>
    <mergeCell ref="W42:X42"/>
    <mergeCell ref="N39:O39"/>
    <mergeCell ref="P39:Q39"/>
    <mergeCell ref="W39:X39"/>
    <mergeCell ref="N40:O40"/>
    <mergeCell ref="P40:Q40"/>
    <mergeCell ref="W40:X40"/>
    <mergeCell ref="N37:O37"/>
    <mergeCell ref="P37:Q37"/>
    <mergeCell ref="W37:X37"/>
    <mergeCell ref="N38:O38"/>
    <mergeCell ref="P38:Q38"/>
    <mergeCell ref="W38:X38"/>
    <mergeCell ref="N26:O26"/>
    <mergeCell ref="P26:Y27"/>
    <mergeCell ref="N35:O35"/>
    <mergeCell ref="P35:Q35"/>
    <mergeCell ref="W35:X35"/>
    <mergeCell ref="N36:O36"/>
    <mergeCell ref="P36:Q36"/>
    <mergeCell ref="W36:X36"/>
    <mergeCell ref="N33:O33"/>
    <mergeCell ref="P33:Q33"/>
    <mergeCell ref="W33:X33"/>
    <mergeCell ref="N34:O34"/>
    <mergeCell ref="P34:Q34"/>
    <mergeCell ref="W34:X34"/>
    <mergeCell ref="R11:V11"/>
    <mergeCell ref="W11:X12"/>
    <mergeCell ref="Y11:Y12"/>
    <mergeCell ref="N27:O27"/>
    <mergeCell ref="N29:Y29"/>
    <mergeCell ref="P31:Q32"/>
    <mergeCell ref="R31:V31"/>
    <mergeCell ref="W31:X32"/>
    <mergeCell ref="Y31:Y32"/>
    <mergeCell ref="P20:Q20"/>
    <mergeCell ref="P15:Q15"/>
    <mergeCell ref="W15:X15"/>
    <mergeCell ref="N16:O16"/>
    <mergeCell ref="P16:Q16"/>
    <mergeCell ref="W16:X16"/>
    <mergeCell ref="N6:O6"/>
    <mergeCell ref="P6:Y7"/>
    <mergeCell ref="N7:O7"/>
    <mergeCell ref="N9:Y9"/>
    <mergeCell ref="P11:Q12"/>
    <mergeCell ref="J16:K16"/>
    <mergeCell ref="N13:O13"/>
    <mergeCell ref="N21:O21"/>
    <mergeCell ref="C19:D19"/>
    <mergeCell ref="J19:K19"/>
    <mergeCell ref="C20:D20"/>
    <mergeCell ref="N17:O17"/>
    <mergeCell ref="N15:O15"/>
    <mergeCell ref="P13:Q13"/>
    <mergeCell ref="W13:X13"/>
    <mergeCell ref="N14:O14"/>
    <mergeCell ref="P14:Q14"/>
    <mergeCell ref="W14:X14"/>
    <mergeCell ref="N18:O18"/>
    <mergeCell ref="P18:Q18"/>
    <mergeCell ref="W18:X18"/>
    <mergeCell ref="P17:Q17"/>
    <mergeCell ref="W17:X17"/>
    <mergeCell ref="P21:Q21"/>
    <mergeCell ref="W21:X21"/>
    <mergeCell ref="N22:O22"/>
    <mergeCell ref="P22:Q22"/>
    <mergeCell ref="W22:X22"/>
    <mergeCell ref="N19:O19"/>
    <mergeCell ref="P19:Q19"/>
    <mergeCell ref="W19:X19"/>
    <mergeCell ref="N20:O20"/>
    <mergeCell ref="W20:X20"/>
    <mergeCell ref="A42:B42"/>
    <mergeCell ref="C42:D42"/>
    <mergeCell ref="J42:K42"/>
    <mergeCell ref="J20:K20"/>
    <mergeCell ref="C17:D17"/>
    <mergeCell ref="J17:K17"/>
    <mergeCell ref="C18:D18"/>
    <mergeCell ref="J18:K18"/>
    <mergeCell ref="C21:D21"/>
    <mergeCell ref="J21:K21"/>
    <mergeCell ref="A40:B40"/>
    <mergeCell ref="C40:D40"/>
    <mergeCell ref="J40:K40"/>
    <mergeCell ref="A41:B41"/>
    <mergeCell ref="C41:D41"/>
    <mergeCell ref="J41:K41"/>
    <mergeCell ref="A38:B38"/>
    <mergeCell ref="C38:D38"/>
    <mergeCell ref="J38:K38"/>
    <mergeCell ref="A39:B39"/>
    <mergeCell ref="C39:D39"/>
    <mergeCell ref="J39:K39"/>
    <mergeCell ref="A36:B36"/>
    <mergeCell ref="C36:D36"/>
    <mergeCell ref="J36:K36"/>
    <mergeCell ref="A37:B37"/>
    <mergeCell ref="C37:D37"/>
    <mergeCell ref="J37:K37"/>
    <mergeCell ref="A34:B34"/>
    <mergeCell ref="C34:D34"/>
    <mergeCell ref="J34:K34"/>
    <mergeCell ref="A35:B35"/>
    <mergeCell ref="C35:D35"/>
    <mergeCell ref="J35:K35"/>
    <mergeCell ref="A29:L29"/>
    <mergeCell ref="C31:D32"/>
    <mergeCell ref="E31:I31"/>
    <mergeCell ref="J31:K32"/>
    <mergeCell ref="L31:L32"/>
    <mergeCell ref="A33:B33"/>
    <mergeCell ref="C33:D33"/>
    <mergeCell ref="J33:K33"/>
    <mergeCell ref="C14:D14"/>
    <mergeCell ref="C6:L7"/>
    <mergeCell ref="L11:L12"/>
    <mergeCell ref="A26:B26"/>
    <mergeCell ref="C26:L27"/>
    <mergeCell ref="A27:B27"/>
    <mergeCell ref="C22:D22"/>
    <mergeCell ref="J22:K22"/>
    <mergeCell ref="J15:K15"/>
    <mergeCell ref="C16:D16"/>
    <mergeCell ref="J14:K14"/>
    <mergeCell ref="C15:D15"/>
    <mergeCell ref="C11:D12"/>
    <mergeCell ref="E11:I11"/>
    <mergeCell ref="J11:K12"/>
    <mergeCell ref="A6:B6"/>
    <mergeCell ref="A7:B7"/>
    <mergeCell ref="A9:L9"/>
    <mergeCell ref="C13:D13"/>
    <mergeCell ref="J13:K13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colBreaks count="4" manualBreakCount="4">
    <brk id="13" max="65535" man="1"/>
    <brk id="26" max="65535" man="1"/>
    <brk id="39" max="65535" man="1"/>
    <brk id="5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="110" zoomScaleNormal="110" zoomScalePageLayoutView="0" workbookViewId="0" topLeftCell="A13">
      <selection activeCell="Q40" sqref="Q40"/>
    </sheetView>
  </sheetViews>
  <sheetFormatPr defaultColWidth="5.7109375" defaultRowHeight="15" customHeight="1"/>
  <cols>
    <col min="1" max="16384" width="5.7109375" style="2" customWidth="1"/>
  </cols>
  <sheetData>
    <row r="1" ht="15" customHeight="1">
      <c r="O1" s="1" t="str">
        <f>DATOS!O1</f>
        <v>Modalidad 1: Proyecto I+D independiente</v>
      </c>
    </row>
    <row r="2" ht="15" customHeight="1">
      <c r="O2" s="1" t="str">
        <f>DATOS!O2</f>
        <v>Solicitante: </v>
      </c>
    </row>
    <row r="3" ht="15" customHeight="1">
      <c r="O3" s="1" t="str">
        <f>DATOS!O3</f>
        <v>Proyecto: </v>
      </c>
    </row>
    <row r="5" ht="15" customHeight="1" thickBot="1"/>
    <row r="6" spans="1:15" ht="15" customHeight="1" thickBot="1">
      <c r="A6" s="95" t="s">
        <v>170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ht="15" customHeight="1" thickBot="1"/>
    <row r="8" spans="2:15" s="5" customFormat="1" ht="15" customHeight="1">
      <c r="B8" s="23" t="s">
        <v>173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16" t="s">
        <v>34</v>
      </c>
      <c r="N8" s="216"/>
      <c r="O8" s="219"/>
    </row>
    <row r="9" spans="2:15" s="5" customFormat="1" ht="1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7" t="s">
        <v>38</v>
      </c>
      <c r="M9" s="221">
        <f>IF('GASTO RRHH'!L23=0,"",'GASTO RRHH'!L23)</f>
      </c>
      <c r="N9" s="221"/>
      <c r="O9" s="222"/>
    </row>
    <row r="10" spans="2:15" s="5" customFormat="1" ht="15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7" t="s">
        <v>61</v>
      </c>
      <c r="M10" s="221">
        <f>IF('GASTO RRHH'!L43=0,"",'GASTO RRHH'!L43)</f>
      </c>
      <c r="N10" s="221"/>
      <c r="O10" s="222"/>
    </row>
    <row r="11" spans="2:15" s="5" customFormat="1" ht="1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7" t="s">
        <v>74</v>
      </c>
      <c r="M11" s="221">
        <f>IF('GASTO RRHH'!Y23=0,"",'GASTO RRHH'!Y23)</f>
      </c>
      <c r="N11" s="221"/>
      <c r="O11" s="222"/>
    </row>
    <row r="12" spans="2:15" s="5" customFormat="1" ht="1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7" t="s">
        <v>86</v>
      </c>
      <c r="M12" s="221">
        <f>IF('GASTO RRHH'!Y43=0,"",'GASTO RRHH'!Y43)</f>
      </c>
      <c r="N12" s="221"/>
      <c r="O12" s="222"/>
    </row>
    <row r="13" spans="2:15" s="5" customFormat="1" ht="1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7" t="s">
        <v>98</v>
      </c>
      <c r="M13" s="221">
        <f>IF('GASTO RRHH'!AL23=0,"",'GASTO RRHH'!AL23)</f>
      </c>
      <c r="N13" s="221"/>
      <c r="O13" s="222"/>
    </row>
    <row r="14" spans="2:15" s="5" customFormat="1" ht="1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 t="s">
        <v>100</v>
      </c>
      <c r="M14" s="221">
        <f>IF('GASTO RRHH'!AL43=0,"",'GASTO RRHH'!AL43)</f>
      </c>
      <c r="N14" s="221"/>
      <c r="O14" s="222"/>
    </row>
    <row r="15" spans="2:15" s="5" customFormat="1" ht="1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122</v>
      </c>
      <c r="M15" s="221">
        <f>IF('GASTO RRHH'!AY23=0,"",'GASTO RRHH'!AY23)</f>
      </c>
      <c r="N15" s="221"/>
      <c r="O15" s="222"/>
    </row>
    <row r="16" spans="2:15" s="5" customFormat="1" ht="15" customHeigh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7" t="s">
        <v>124</v>
      </c>
      <c r="M16" s="221">
        <f>IF('GASTO RRHH'!AY43=0,"",'GASTO RRHH'!AY43)</f>
      </c>
      <c r="N16" s="221"/>
      <c r="O16" s="222"/>
    </row>
    <row r="17" spans="2:15" s="5" customFormat="1" ht="1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7" t="s">
        <v>126</v>
      </c>
      <c r="M17" s="221">
        <f>IF('GASTO RRHH'!BL23=0,"",'GASTO RRHH'!BL23)</f>
      </c>
      <c r="N17" s="221"/>
      <c r="O17" s="222"/>
    </row>
    <row r="18" spans="2:15" s="5" customFormat="1" ht="1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7" t="s">
        <v>128</v>
      </c>
      <c r="M18" s="221">
        <f>IF('GASTO RRHH'!BL43=0,"",'GASTO RRHH'!BL43)</f>
      </c>
      <c r="N18" s="221"/>
      <c r="O18" s="222"/>
    </row>
    <row r="19" spans="2:15" s="5" customFormat="1" ht="15" customHeight="1" thickBo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30" t="s">
        <v>171</v>
      </c>
      <c r="M19" s="226">
        <f>SUM(M9:O18)</f>
        <v>0</v>
      </c>
      <c r="N19" s="226"/>
      <c r="O19" s="227"/>
    </row>
    <row r="20" s="5" customFormat="1" ht="15" customHeight="1" thickBot="1"/>
    <row r="21" spans="2:15" s="5" customFormat="1" ht="15" customHeight="1">
      <c r="B21" s="23" t="s">
        <v>172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16" t="s">
        <v>34</v>
      </c>
      <c r="N21" s="216"/>
      <c r="O21" s="219"/>
    </row>
    <row r="22" spans="2:15" s="5" customFormat="1" ht="15" customHeight="1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 t="s">
        <v>28</v>
      </c>
      <c r="M22" s="221">
        <f>IF(Hoja1!T2=0,"",Hoja1!T2)</f>
      </c>
      <c r="N22" s="221"/>
      <c r="O22" s="222"/>
    </row>
    <row r="23" spans="2:15" s="5" customFormat="1" ht="1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7" t="s">
        <v>29</v>
      </c>
      <c r="M23" s="221">
        <f>IF(Hoja1!T3=0,"",Hoja1!T3)</f>
      </c>
      <c r="N23" s="221"/>
      <c r="O23" s="222"/>
    </row>
    <row r="24" spans="2:15" s="5" customFormat="1" ht="1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7" t="s">
        <v>30</v>
      </c>
      <c r="M24" s="221">
        <f>IF(Hoja1!T4=0,"",Hoja1!T4)</f>
      </c>
      <c r="N24" s="221"/>
      <c r="O24" s="222"/>
    </row>
    <row r="25" spans="2:15" s="5" customFormat="1" ht="15" customHeigh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7" t="s">
        <v>31</v>
      </c>
      <c r="M25" s="221">
        <f>IF(Hoja1!T5=0,"",Hoja1!T5)</f>
      </c>
      <c r="N25" s="221"/>
      <c r="O25" s="222"/>
    </row>
    <row r="26" spans="2:15" s="5" customFormat="1" ht="1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7" t="s">
        <v>32</v>
      </c>
      <c r="M26" s="221">
        <f>IF(Hoja1!T6=0,"",Hoja1!T6)</f>
      </c>
      <c r="N26" s="221"/>
      <c r="O26" s="222"/>
    </row>
    <row r="27" spans="2:15" s="5" customFormat="1" ht="15" customHeight="1" thickBot="1">
      <c r="B27" s="28"/>
      <c r="C27" s="29"/>
      <c r="D27" s="29"/>
      <c r="E27" s="29"/>
      <c r="F27" s="29"/>
      <c r="G27" s="29"/>
      <c r="H27" s="29"/>
      <c r="I27" s="29"/>
      <c r="J27" s="29"/>
      <c r="K27" s="31"/>
      <c r="L27" s="30" t="s">
        <v>52</v>
      </c>
      <c r="M27" s="226">
        <f>SUM(M22:O26)</f>
        <v>0</v>
      </c>
      <c r="N27" s="226"/>
      <c r="O27" s="227"/>
    </row>
    <row r="28" s="5" customFormat="1" ht="15" customHeight="1" thickBot="1"/>
    <row r="29" spans="2:15" s="5" customFormat="1" ht="15" customHeight="1">
      <c r="B29" s="23" t="s">
        <v>53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16" t="s">
        <v>34</v>
      </c>
      <c r="N29" s="216"/>
      <c r="O29" s="219"/>
    </row>
    <row r="30" spans="2:15" s="5" customFormat="1" ht="1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7" t="s">
        <v>174</v>
      </c>
      <c r="M30" s="221">
        <f>IF(Hoja1!X2=0,"",Hoja1!X2)</f>
      </c>
      <c r="N30" s="221"/>
      <c r="O30" s="222"/>
    </row>
    <row r="31" spans="2:15" s="5" customFormat="1" ht="1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7" t="s">
        <v>175</v>
      </c>
      <c r="M31" s="221">
        <f>IF(Hoja1!X3=0,"",Hoja1!X3)</f>
      </c>
      <c r="N31" s="221"/>
      <c r="O31" s="222"/>
    </row>
    <row r="32" spans="2:15" s="5" customFormat="1" ht="15" customHeigh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7" t="s">
        <v>176</v>
      </c>
      <c r="M32" s="221">
        <f>IF(Hoja1!X4=0,"",Hoja1!X4)</f>
      </c>
      <c r="N32" s="221"/>
      <c r="O32" s="222"/>
    </row>
    <row r="33" spans="2:15" s="5" customFormat="1" ht="15" customHeigh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7" t="s">
        <v>177</v>
      </c>
      <c r="M33" s="221">
        <f>IF(Hoja1!X5=0,"",Hoja1!X5)</f>
      </c>
      <c r="N33" s="221"/>
      <c r="O33" s="222"/>
    </row>
    <row r="34" spans="2:15" s="5" customFormat="1" ht="15" customHeight="1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7" t="s">
        <v>178</v>
      </c>
      <c r="M34" s="221">
        <f>IF(Hoja1!X6=0,"",Hoja1!X6)</f>
      </c>
      <c r="N34" s="221"/>
      <c r="O34" s="222"/>
    </row>
    <row r="35" spans="2:15" s="5" customFormat="1" ht="15" customHeight="1" thickBot="1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52</v>
      </c>
      <c r="M35" s="226">
        <f>SUM(M30:O34)</f>
        <v>0</v>
      </c>
      <c r="N35" s="226"/>
      <c r="O35" s="227"/>
    </row>
    <row r="36" s="5" customFormat="1" ht="15" customHeight="1" thickBot="1"/>
    <row r="37" spans="2:15" s="5" customFormat="1" ht="15" customHeight="1">
      <c r="B37" s="23" t="s">
        <v>220</v>
      </c>
      <c r="C37" s="24"/>
      <c r="D37" s="24"/>
      <c r="E37" s="24"/>
      <c r="F37" s="24"/>
      <c r="G37" s="24"/>
      <c r="H37" s="45"/>
      <c r="I37" s="46"/>
      <c r="J37" s="47"/>
      <c r="K37" s="24"/>
      <c r="L37" s="48"/>
      <c r="M37" s="54"/>
      <c r="N37" s="54"/>
      <c r="O37" s="55"/>
    </row>
    <row r="38" spans="2:15" s="5" customFormat="1" ht="15" customHeight="1">
      <c r="B38" s="49"/>
      <c r="C38" s="42"/>
      <c r="D38" s="42"/>
      <c r="E38" s="42"/>
      <c r="F38" s="42"/>
      <c r="G38" s="42"/>
      <c r="H38" s="43"/>
      <c r="I38" s="44"/>
      <c r="J38" s="230" t="s">
        <v>221</v>
      </c>
      <c r="K38" s="224"/>
      <c r="L38" s="231"/>
      <c r="M38" s="223">
        <f>M19</f>
        <v>0</v>
      </c>
      <c r="N38" s="224"/>
      <c r="O38" s="225"/>
    </row>
    <row r="39" spans="2:15" s="5" customFormat="1" ht="15" customHeight="1">
      <c r="B39" s="49"/>
      <c r="C39" s="42"/>
      <c r="D39" s="42"/>
      <c r="E39" s="42"/>
      <c r="F39" s="42"/>
      <c r="G39" s="42"/>
      <c r="H39" s="43"/>
      <c r="I39" s="44"/>
      <c r="J39" s="230" t="s">
        <v>222</v>
      </c>
      <c r="K39" s="224"/>
      <c r="L39" s="231"/>
      <c r="M39" s="232">
        <v>0.15</v>
      </c>
      <c r="N39" s="233"/>
      <c r="O39" s="234"/>
    </row>
    <row r="40" spans="2:15" s="5" customFormat="1" ht="15" customHeight="1" thickBot="1">
      <c r="B40" s="50"/>
      <c r="C40" s="31"/>
      <c r="D40" s="31"/>
      <c r="E40" s="31"/>
      <c r="F40" s="31"/>
      <c r="G40" s="31"/>
      <c r="H40" s="51"/>
      <c r="I40" s="52"/>
      <c r="J40" s="53"/>
      <c r="K40" s="31"/>
      <c r="L40" s="30" t="s">
        <v>52</v>
      </c>
      <c r="M40" s="226">
        <f>M38*M39</f>
        <v>0</v>
      </c>
      <c r="N40" s="226"/>
      <c r="O40" s="227"/>
    </row>
    <row r="41" s="5" customFormat="1" ht="15" customHeight="1" thickBot="1"/>
    <row r="42" spans="8:15" ht="15" customHeight="1" thickBot="1">
      <c r="H42" s="32"/>
      <c r="I42" s="33"/>
      <c r="J42" s="33"/>
      <c r="K42" s="34" t="s">
        <v>179</v>
      </c>
      <c r="L42" s="228">
        <f>M19+M40+M27+M35</f>
        <v>0</v>
      </c>
      <c r="M42" s="228"/>
      <c r="N42" s="228"/>
      <c r="O42" s="229"/>
    </row>
    <row r="48" ht="15" customHeight="1">
      <c r="O48" s="1" t="s">
        <v>0</v>
      </c>
    </row>
    <row r="49" ht="15" customHeight="1">
      <c r="O49" s="3" t="s">
        <v>1</v>
      </c>
    </row>
    <row r="50" ht="15" customHeight="1">
      <c r="O50" s="3" t="s">
        <v>216</v>
      </c>
    </row>
  </sheetData>
  <sheetProtection/>
  <mergeCells count="33">
    <mergeCell ref="L42:O42"/>
    <mergeCell ref="M25:O25"/>
    <mergeCell ref="M26:O26"/>
    <mergeCell ref="M29:O29"/>
    <mergeCell ref="M30:O30"/>
    <mergeCell ref="M32:O32"/>
    <mergeCell ref="M34:O34"/>
    <mergeCell ref="J38:L38"/>
    <mergeCell ref="J39:L39"/>
    <mergeCell ref="M39:O39"/>
    <mergeCell ref="M40:O40"/>
    <mergeCell ref="M31:O31"/>
    <mergeCell ref="M33:O33"/>
    <mergeCell ref="M21:O21"/>
    <mergeCell ref="M27:O27"/>
    <mergeCell ref="M22:O22"/>
    <mergeCell ref="M23:O23"/>
    <mergeCell ref="M24:O24"/>
    <mergeCell ref="A6:O6"/>
    <mergeCell ref="M14:O14"/>
    <mergeCell ref="M15:O15"/>
    <mergeCell ref="M16:O16"/>
    <mergeCell ref="M8:O8"/>
    <mergeCell ref="M9:O9"/>
    <mergeCell ref="M10:O10"/>
    <mergeCell ref="M11:O11"/>
    <mergeCell ref="M12:O12"/>
    <mergeCell ref="M38:O38"/>
    <mergeCell ref="M35:O35"/>
    <mergeCell ref="M17:O17"/>
    <mergeCell ref="M13:O13"/>
    <mergeCell ref="M18:O18"/>
    <mergeCell ref="M19:O19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showGridLines="0" zoomScalePageLayoutView="0" workbookViewId="0" topLeftCell="A1">
      <selection activeCell="E7" sqref="E7"/>
    </sheetView>
  </sheetViews>
  <sheetFormatPr defaultColWidth="5.7109375" defaultRowHeight="15"/>
  <cols>
    <col min="1" max="2" width="5.7109375" style="74" customWidth="1"/>
    <col min="3" max="3" width="57.00390625" style="74" customWidth="1"/>
    <col min="4" max="5" width="6.7109375" style="74" customWidth="1"/>
    <col min="6" max="17" width="4.7109375" style="74" customWidth="1"/>
    <col min="18" max="16384" width="5.7109375" style="74" customWidth="1"/>
  </cols>
  <sheetData>
    <row r="1" ht="14.25">
      <c r="Q1" s="75" t="str">
        <f>DATOS!O1</f>
        <v>Modalidad 1: Proyecto I+D independiente</v>
      </c>
    </row>
    <row r="2" ht="14.25">
      <c r="Q2" s="75" t="str">
        <f>DATOS!O2</f>
        <v>Solicitante: </v>
      </c>
    </row>
    <row r="3" ht="14.25">
      <c r="Q3" s="75" t="str">
        <f>DATOS!O3</f>
        <v>Proyecto: </v>
      </c>
    </row>
    <row r="4" ht="14.25"/>
    <row r="5" spans="1:17" ht="14.25" customHeight="1">
      <c r="A5" s="239" t="s">
        <v>209</v>
      </c>
      <c r="B5" s="239"/>
      <c r="C5" s="240" t="s">
        <v>210</v>
      </c>
      <c r="D5" s="76" t="s">
        <v>183</v>
      </c>
      <c r="E5" s="76" t="s">
        <v>183</v>
      </c>
      <c r="F5" s="241" t="s">
        <v>206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spans="1:17" ht="14.25">
      <c r="A6" s="239"/>
      <c r="B6" s="239"/>
      <c r="C6" s="240"/>
      <c r="D6" s="77" t="s">
        <v>181</v>
      </c>
      <c r="E6" s="77" t="s">
        <v>207</v>
      </c>
      <c r="F6" s="78">
        <v>1</v>
      </c>
      <c r="G6" s="78">
        <f aca="true" t="shared" si="0" ref="G6:Q6">IF(F6="","",IF(1+F6&gt;MAX($D$7:$E$60),"",1+F6))</f>
      </c>
      <c r="H6" s="78">
        <f t="shared" si="0"/>
      </c>
      <c r="I6" s="78">
        <f t="shared" si="0"/>
      </c>
      <c r="J6" s="78">
        <f t="shared" si="0"/>
      </c>
      <c r="K6" s="78">
        <f t="shared" si="0"/>
      </c>
      <c r="L6" s="78">
        <f t="shared" si="0"/>
      </c>
      <c r="M6" s="78">
        <f t="shared" si="0"/>
      </c>
      <c r="N6" s="78">
        <f t="shared" si="0"/>
      </c>
      <c r="O6" s="78">
        <f t="shared" si="0"/>
      </c>
      <c r="P6" s="78">
        <f t="shared" si="0"/>
      </c>
      <c r="Q6" s="78">
        <f t="shared" si="0"/>
      </c>
    </row>
    <row r="7" spans="1:6" ht="9.75" customHeight="1">
      <c r="A7" s="235">
        <f>IF(Hoja1!AG3="","",UPPER(Hoja1!AG3))</f>
      </c>
      <c r="B7" s="235"/>
      <c r="C7" s="79">
        <f aca="true" t="shared" si="1" ref="C7:C32">IF(A7="","",VLOOKUP(A7,estructura,2,FALSE))</f>
      </c>
      <c r="D7" s="80">
        <f aca="true" t="shared" si="2" ref="D7:D32">IF(A7="","",VLOOKUP(A7,estructura,3,FALSE))</f>
      </c>
      <c r="E7" s="80">
        <f aca="true" t="shared" si="3" ref="E7:E32">IF(A7="","",VLOOKUP(A7,estructura,4,FALSE))</f>
      </c>
      <c r="F7" s="81"/>
    </row>
    <row r="8" spans="1:6" ht="9.75" customHeight="1">
      <c r="A8" s="235">
        <f>IF(Hoja1!AG4="","",UPPER(Hoja1!AG4))</f>
      </c>
      <c r="B8" s="235"/>
      <c r="C8" s="79">
        <f t="shared" si="1"/>
      </c>
      <c r="D8" s="80">
        <f t="shared" si="2"/>
      </c>
      <c r="E8" s="80">
        <f t="shared" si="3"/>
      </c>
      <c r="F8" s="81"/>
    </row>
    <row r="9" spans="1:6" ht="9.75" customHeight="1">
      <c r="A9" s="235">
        <f>IF(Hoja1!AG5="","",UPPER(Hoja1!AG5))</f>
      </c>
      <c r="B9" s="235"/>
      <c r="C9" s="79">
        <f t="shared" si="1"/>
      </c>
      <c r="D9" s="80">
        <f t="shared" si="2"/>
      </c>
      <c r="E9" s="80">
        <f t="shared" si="3"/>
      </c>
      <c r="F9" s="81"/>
    </row>
    <row r="10" spans="1:6" ht="9.75" customHeight="1">
      <c r="A10" s="235">
        <f>IF(Hoja1!AG6="","",UPPER(Hoja1!AG6))</f>
      </c>
      <c r="B10" s="235"/>
      <c r="C10" s="79">
        <f t="shared" si="1"/>
      </c>
      <c r="D10" s="80">
        <f t="shared" si="2"/>
      </c>
      <c r="E10" s="80">
        <f t="shared" si="3"/>
      </c>
      <c r="F10" s="81"/>
    </row>
    <row r="11" spans="1:6" ht="9.75" customHeight="1">
      <c r="A11" s="235">
        <f>IF(Hoja1!AG7="","",UPPER(Hoja1!AG7))</f>
      </c>
      <c r="B11" s="235"/>
      <c r="C11" s="79">
        <f t="shared" si="1"/>
      </c>
      <c r="D11" s="80">
        <f t="shared" si="2"/>
      </c>
      <c r="E11" s="80">
        <f t="shared" si="3"/>
      </c>
      <c r="F11" s="81"/>
    </row>
    <row r="12" spans="1:6" ht="9.75" customHeight="1">
      <c r="A12" s="235">
        <f>IF(Hoja1!AG8="","",UPPER(Hoja1!AG8))</f>
      </c>
      <c r="B12" s="235"/>
      <c r="C12" s="79">
        <f t="shared" si="1"/>
      </c>
      <c r="D12" s="80">
        <f t="shared" si="2"/>
      </c>
      <c r="E12" s="80">
        <f t="shared" si="3"/>
      </c>
      <c r="F12" s="81"/>
    </row>
    <row r="13" spans="1:6" ht="9.75" customHeight="1">
      <c r="A13" s="235">
        <f>IF(Hoja1!AG9="","",UPPER(Hoja1!AG9))</f>
      </c>
      <c r="B13" s="235"/>
      <c r="C13" s="79">
        <f t="shared" si="1"/>
      </c>
      <c r="D13" s="80">
        <f t="shared" si="2"/>
      </c>
      <c r="E13" s="80">
        <f t="shared" si="3"/>
      </c>
      <c r="F13" s="81"/>
    </row>
    <row r="14" spans="1:6" ht="9.75" customHeight="1">
      <c r="A14" s="235">
        <f>IF(Hoja1!AG10="","",UPPER(Hoja1!AG10))</f>
      </c>
      <c r="B14" s="235"/>
      <c r="C14" s="79">
        <f t="shared" si="1"/>
      </c>
      <c r="D14" s="80">
        <f t="shared" si="2"/>
      </c>
      <c r="E14" s="80">
        <f t="shared" si="3"/>
      </c>
      <c r="F14" s="81"/>
    </row>
    <row r="15" spans="1:6" ht="9.75" customHeight="1">
      <c r="A15" s="235">
        <f>IF(Hoja1!AG11="","",UPPER(Hoja1!AG11))</f>
      </c>
      <c r="B15" s="235"/>
      <c r="C15" s="79">
        <f t="shared" si="1"/>
      </c>
      <c r="D15" s="80">
        <f t="shared" si="2"/>
      </c>
      <c r="E15" s="80">
        <f t="shared" si="3"/>
      </c>
      <c r="F15" s="81"/>
    </row>
    <row r="16" spans="1:6" ht="9.75" customHeight="1">
      <c r="A16" s="235">
        <f>IF(Hoja1!AG12="","",UPPER(Hoja1!AG12))</f>
      </c>
      <c r="B16" s="235"/>
      <c r="C16" s="79">
        <f t="shared" si="1"/>
      </c>
      <c r="D16" s="80">
        <f t="shared" si="2"/>
      </c>
      <c r="E16" s="80">
        <f t="shared" si="3"/>
      </c>
      <c r="F16" s="81"/>
    </row>
    <row r="17" spans="1:6" ht="9.75" customHeight="1">
      <c r="A17" s="235">
        <f>IF(Hoja1!AG13="","",UPPER(Hoja1!AG13))</f>
      </c>
      <c r="B17" s="235"/>
      <c r="C17" s="79">
        <f t="shared" si="1"/>
      </c>
      <c r="D17" s="80">
        <f t="shared" si="2"/>
      </c>
      <c r="E17" s="80">
        <f t="shared" si="3"/>
      </c>
      <c r="F17" s="81"/>
    </row>
    <row r="18" spans="1:6" ht="9.75" customHeight="1">
      <c r="A18" s="235">
        <f>IF(Hoja1!AG14="","",UPPER(Hoja1!AG14))</f>
      </c>
      <c r="B18" s="235"/>
      <c r="C18" s="79">
        <f t="shared" si="1"/>
      </c>
      <c r="D18" s="80">
        <f t="shared" si="2"/>
      </c>
      <c r="E18" s="80">
        <f t="shared" si="3"/>
      </c>
      <c r="F18" s="81"/>
    </row>
    <row r="19" spans="1:6" ht="9.75" customHeight="1">
      <c r="A19" s="235">
        <f>IF(Hoja1!AG15="","",UPPER(Hoja1!AG15))</f>
      </c>
      <c r="B19" s="235"/>
      <c r="C19" s="79">
        <f t="shared" si="1"/>
      </c>
      <c r="D19" s="80">
        <f t="shared" si="2"/>
      </c>
      <c r="E19" s="80">
        <f t="shared" si="3"/>
      </c>
      <c r="F19" s="81"/>
    </row>
    <row r="20" spans="1:6" ht="9.75" customHeight="1">
      <c r="A20" s="235">
        <f>IF(Hoja1!AG16="","",UPPER(Hoja1!AG16))</f>
      </c>
      <c r="B20" s="235"/>
      <c r="C20" s="79">
        <f t="shared" si="1"/>
      </c>
      <c r="D20" s="80">
        <f t="shared" si="2"/>
      </c>
      <c r="E20" s="80">
        <f t="shared" si="3"/>
      </c>
      <c r="F20" s="81"/>
    </row>
    <row r="21" spans="1:6" ht="9.75" customHeight="1">
      <c r="A21" s="235">
        <f>IF(Hoja1!AG17="","",UPPER(Hoja1!AG17))</f>
      </c>
      <c r="B21" s="235"/>
      <c r="C21" s="79">
        <f t="shared" si="1"/>
      </c>
      <c r="D21" s="80">
        <f t="shared" si="2"/>
      </c>
      <c r="E21" s="80">
        <f t="shared" si="3"/>
      </c>
      <c r="F21" s="81"/>
    </row>
    <row r="22" spans="1:6" ht="9.75" customHeight="1">
      <c r="A22" s="235">
        <f>IF(Hoja1!AG18="","",UPPER(Hoja1!AG18))</f>
      </c>
      <c r="B22" s="235"/>
      <c r="C22" s="79">
        <f t="shared" si="1"/>
      </c>
      <c r="D22" s="80">
        <f t="shared" si="2"/>
      </c>
      <c r="E22" s="80">
        <f t="shared" si="3"/>
      </c>
      <c r="F22" s="81"/>
    </row>
    <row r="23" spans="1:6" ht="9.75" customHeight="1">
      <c r="A23" s="235">
        <f>IF(Hoja1!AG19="","",UPPER(Hoja1!AG19))</f>
      </c>
      <c r="B23" s="235"/>
      <c r="C23" s="79">
        <f t="shared" si="1"/>
      </c>
      <c r="D23" s="80">
        <f t="shared" si="2"/>
      </c>
      <c r="E23" s="80">
        <f t="shared" si="3"/>
      </c>
      <c r="F23" s="81"/>
    </row>
    <row r="24" spans="1:6" ht="9.75" customHeight="1">
      <c r="A24" s="235">
        <f>IF(Hoja1!AG20="","",UPPER(Hoja1!AG20))</f>
      </c>
      <c r="B24" s="235"/>
      <c r="C24" s="79">
        <f t="shared" si="1"/>
      </c>
      <c r="D24" s="80">
        <f t="shared" si="2"/>
      </c>
      <c r="E24" s="80">
        <f t="shared" si="3"/>
      </c>
      <c r="F24" s="81"/>
    </row>
    <row r="25" spans="1:6" ht="9.75" customHeight="1">
      <c r="A25" s="235">
        <f>IF(Hoja1!AG21="","",UPPER(Hoja1!AG21))</f>
      </c>
      <c r="B25" s="235"/>
      <c r="C25" s="79">
        <f t="shared" si="1"/>
      </c>
      <c r="D25" s="80">
        <f t="shared" si="2"/>
      </c>
      <c r="E25" s="80">
        <f t="shared" si="3"/>
      </c>
      <c r="F25" s="81"/>
    </row>
    <row r="26" spans="1:6" ht="9.75" customHeight="1">
      <c r="A26" s="235">
        <f>IF(Hoja1!AG22="","",UPPER(Hoja1!AG22))</f>
      </c>
      <c r="B26" s="235"/>
      <c r="C26" s="79">
        <f t="shared" si="1"/>
      </c>
      <c r="D26" s="80">
        <f t="shared" si="2"/>
      </c>
      <c r="E26" s="80">
        <f t="shared" si="3"/>
      </c>
      <c r="F26" s="81"/>
    </row>
    <row r="27" spans="1:6" ht="9.75" customHeight="1">
      <c r="A27" s="235">
        <f>IF(Hoja1!AG23="","",UPPER(Hoja1!AG23))</f>
      </c>
      <c r="B27" s="235"/>
      <c r="C27" s="79">
        <f t="shared" si="1"/>
      </c>
      <c r="D27" s="80">
        <f t="shared" si="2"/>
      </c>
      <c r="E27" s="80">
        <f t="shared" si="3"/>
      </c>
      <c r="F27" s="81"/>
    </row>
    <row r="28" spans="1:6" ht="9.75" customHeight="1">
      <c r="A28" s="235">
        <f>IF(Hoja1!AG24="","",UPPER(Hoja1!AG24))</f>
      </c>
      <c r="B28" s="235"/>
      <c r="C28" s="79">
        <f t="shared" si="1"/>
      </c>
      <c r="D28" s="80">
        <f t="shared" si="2"/>
      </c>
      <c r="E28" s="80">
        <f t="shared" si="3"/>
      </c>
      <c r="F28" s="81"/>
    </row>
    <row r="29" spans="1:6" ht="9.75" customHeight="1">
      <c r="A29" s="235">
        <f>IF(Hoja1!AG25="","",UPPER(Hoja1!AG25))</f>
      </c>
      <c r="B29" s="235"/>
      <c r="C29" s="79">
        <f t="shared" si="1"/>
      </c>
      <c r="D29" s="80">
        <f t="shared" si="2"/>
      </c>
      <c r="E29" s="80">
        <f t="shared" si="3"/>
      </c>
      <c r="F29" s="81"/>
    </row>
    <row r="30" spans="1:6" ht="9.75" customHeight="1">
      <c r="A30" s="235">
        <f>IF(Hoja1!AG26="","",UPPER(Hoja1!AG26))</f>
      </c>
      <c r="B30" s="235"/>
      <c r="C30" s="79">
        <f t="shared" si="1"/>
      </c>
      <c r="D30" s="80">
        <f t="shared" si="2"/>
      </c>
      <c r="E30" s="80">
        <f t="shared" si="3"/>
      </c>
      <c r="F30" s="81"/>
    </row>
    <row r="31" spans="1:6" ht="9.75" customHeight="1">
      <c r="A31" s="235">
        <f>IF(Hoja1!AG27="","",UPPER(Hoja1!AG27))</f>
      </c>
      <c r="B31" s="235"/>
      <c r="C31" s="79">
        <f t="shared" si="1"/>
      </c>
      <c r="D31" s="80">
        <f t="shared" si="2"/>
      </c>
      <c r="E31" s="80">
        <f t="shared" si="3"/>
      </c>
      <c r="F31" s="81"/>
    </row>
    <row r="32" spans="1:6" ht="9.75" customHeight="1">
      <c r="A32" s="235">
        <f>IF(Hoja1!AG28="","",UPPER(Hoja1!AG28))</f>
      </c>
      <c r="B32" s="235"/>
      <c r="C32" s="79">
        <f t="shared" si="1"/>
      </c>
      <c r="D32" s="80">
        <f t="shared" si="2"/>
      </c>
      <c r="E32" s="80">
        <f t="shared" si="3"/>
      </c>
      <c r="F32" s="81"/>
    </row>
    <row r="33" spans="1:6" ht="9.75" customHeight="1">
      <c r="A33" s="235">
        <f>IF(Hoja1!AG29="","",UPPER(Hoja1!AG29))</f>
      </c>
      <c r="B33" s="235"/>
      <c r="C33" s="79">
        <f aca="true" t="shared" si="4" ref="C33:C46">IF(A33="","",VLOOKUP(A33,estructura,2,FALSE))</f>
      </c>
      <c r="D33" s="80">
        <f aca="true" t="shared" si="5" ref="D33:D46">IF(A33="","",VLOOKUP(A33,estructura,3,FALSE))</f>
      </c>
      <c r="E33" s="80">
        <f aca="true" t="shared" si="6" ref="E33:E46">IF(A33="","",VLOOKUP(A33,estructura,4,FALSE))</f>
      </c>
      <c r="F33" s="81"/>
    </row>
    <row r="34" spans="1:6" ht="9.75" customHeight="1">
      <c r="A34" s="235">
        <f>IF(Hoja1!AG30="","",UPPER(Hoja1!AG30))</f>
      </c>
      <c r="B34" s="235"/>
      <c r="C34" s="79">
        <f t="shared" si="4"/>
      </c>
      <c r="D34" s="80">
        <f t="shared" si="5"/>
      </c>
      <c r="E34" s="80">
        <f t="shared" si="6"/>
      </c>
      <c r="F34" s="81"/>
    </row>
    <row r="35" spans="1:6" ht="9.75" customHeight="1">
      <c r="A35" s="235">
        <f>IF(Hoja1!AG31="","",UPPER(Hoja1!AG31))</f>
      </c>
      <c r="B35" s="235"/>
      <c r="C35" s="79">
        <f t="shared" si="4"/>
      </c>
      <c r="D35" s="80">
        <f t="shared" si="5"/>
      </c>
      <c r="E35" s="80">
        <f t="shared" si="6"/>
      </c>
      <c r="F35" s="81"/>
    </row>
    <row r="36" spans="1:6" ht="9.75" customHeight="1">
      <c r="A36" s="235">
        <f>IF(Hoja1!AG32="","",UPPER(Hoja1!AG32))</f>
      </c>
      <c r="B36" s="235"/>
      <c r="C36" s="79">
        <f t="shared" si="4"/>
      </c>
      <c r="D36" s="80">
        <f t="shared" si="5"/>
      </c>
      <c r="E36" s="80">
        <f t="shared" si="6"/>
      </c>
      <c r="F36" s="81"/>
    </row>
    <row r="37" spans="1:6" ht="9.75" customHeight="1">
      <c r="A37" s="235">
        <f>IF(Hoja1!AG33="","",UPPER(Hoja1!AG33))</f>
      </c>
      <c r="B37" s="235"/>
      <c r="C37" s="79">
        <f t="shared" si="4"/>
      </c>
      <c r="D37" s="80">
        <f t="shared" si="5"/>
      </c>
      <c r="E37" s="80">
        <f t="shared" si="6"/>
      </c>
      <c r="F37" s="81"/>
    </row>
    <row r="38" spans="1:6" ht="9.75" customHeight="1">
      <c r="A38" s="235">
        <f>IF(Hoja1!AG34="","",UPPER(Hoja1!AG34))</f>
      </c>
      <c r="B38" s="235"/>
      <c r="C38" s="79">
        <f t="shared" si="4"/>
      </c>
      <c r="D38" s="80">
        <f t="shared" si="5"/>
      </c>
      <c r="E38" s="80">
        <f t="shared" si="6"/>
      </c>
      <c r="F38" s="81"/>
    </row>
    <row r="39" spans="1:6" ht="9.75" customHeight="1">
      <c r="A39" s="235">
        <f>IF(Hoja1!AG35="","",UPPER(Hoja1!AG35))</f>
      </c>
      <c r="B39" s="235"/>
      <c r="C39" s="79">
        <f t="shared" si="4"/>
      </c>
      <c r="D39" s="80">
        <f t="shared" si="5"/>
      </c>
      <c r="E39" s="80">
        <f t="shared" si="6"/>
      </c>
      <c r="F39" s="81"/>
    </row>
    <row r="40" spans="1:6" ht="9.75" customHeight="1">
      <c r="A40" s="235">
        <f>IF(Hoja1!AG36="","",UPPER(Hoja1!AG36))</f>
      </c>
      <c r="B40" s="235"/>
      <c r="C40" s="79">
        <f t="shared" si="4"/>
      </c>
      <c r="D40" s="80">
        <f t="shared" si="5"/>
      </c>
      <c r="E40" s="80">
        <f t="shared" si="6"/>
      </c>
      <c r="F40" s="81"/>
    </row>
    <row r="41" spans="1:6" ht="9.75" customHeight="1">
      <c r="A41" s="235">
        <f>IF(Hoja1!AG37="","",UPPER(Hoja1!AG37))</f>
      </c>
      <c r="B41" s="235"/>
      <c r="C41" s="79">
        <f t="shared" si="4"/>
      </c>
      <c r="D41" s="80">
        <f t="shared" si="5"/>
      </c>
      <c r="E41" s="80">
        <f t="shared" si="6"/>
      </c>
      <c r="F41" s="81"/>
    </row>
    <row r="42" spans="1:6" ht="9.75" customHeight="1">
      <c r="A42" s="235">
        <f>IF(Hoja1!AG38="","",UPPER(Hoja1!AG38))</f>
      </c>
      <c r="B42" s="235"/>
      <c r="C42" s="79">
        <f t="shared" si="4"/>
      </c>
      <c r="D42" s="80">
        <f t="shared" si="5"/>
      </c>
      <c r="E42" s="80">
        <f t="shared" si="6"/>
      </c>
      <c r="F42" s="81"/>
    </row>
    <row r="43" spans="1:6" ht="9.75" customHeight="1">
      <c r="A43" s="235">
        <f>IF(Hoja1!AG39="","",UPPER(Hoja1!AG39))</f>
      </c>
      <c r="B43" s="235"/>
      <c r="C43" s="79">
        <f t="shared" si="4"/>
      </c>
      <c r="D43" s="80">
        <f t="shared" si="5"/>
      </c>
      <c r="E43" s="80">
        <f t="shared" si="6"/>
      </c>
      <c r="F43" s="81"/>
    </row>
    <row r="44" spans="1:6" ht="9.75" customHeight="1">
      <c r="A44" s="235">
        <f>IF(Hoja1!AG40="","",UPPER(Hoja1!AG40))</f>
      </c>
      <c r="B44" s="235"/>
      <c r="C44" s="79">
        <f t="shared" si="4"/>
      </c>
      <c r="D44" s="80">
        <f t="shared" si="5"/>
      </c>
      <c r="E44" s="80">
        <f t="shared" si="6"/>
      </c>
      <c r="F44" s="81"/>
    </row>
    <row r="45" spans="1:6" ht="9.75" customHeight="1">
      <c r="A45" s="235">
        <f>IF(Hoja1!AG41="","",UPPER(Hoja1!AG41))</f>
      </c>
      <c r="B45" s="235"/>
      <c r="C45" s="79">
        <f t="shared" si="4"/>
      </c>
      <c r="D45" s="80">
        <f t="shared" si="5"/>
      </c>
      <c r="E45" s="80">
        <f t="shared" si="6"/>
      </c>
      <c r="F45" s="81"/>
    </row>
    <row r="46" spans="1:6" ht="9.75" customHeight="1">
      <c r="A46" s="235">
        <f>IF(Hoja1!AG42="","",UPPER(Hoja1!AG42))</f>
      </c>
      <c r="B46" s="235"/>
      <c r="C46" s="79">
        <f t="shared" si="4"/>
      </c>
      <c r="D46" s="80">
        <f t="shared" si="5"/>
      </c>
      <c r="E46" s="80">
        <f t="shared" si="6"/>
      </c>
      <c r="F46" s="81"/>
    </row>
    <row r="47" ht="14.25"/>
    <row r="48" ht="14.25">
      <c r="Q48" s="75" t="s">
        <v>0</v>
      </c>
    </row>
    <row r="49" ht="14.25">
      <c r="Q49" s="82" t="s">
        <v>1</v>
      </c>
    </row>
    <row r="50" ht="14.25">
      <c r="Q50" s="82" t="s">
        <v>217</v>
      </c>
    </row>
    <row r="51" ht="14.25">
      <c r="Q51" s="75" t="s">
        <v>219</v>
      </c>
    </row>
    <row r="52" ht="14.25">
      <c r="Q52" s="75" t="str">
        <f>Q2</f>
        <v>Solicitante: </v>
      </c>
    </row>
    <row r="53" ht="14.25">
      <c r="Q53" s="75" t="str">
        <f>Q3</f>
        <v>Proyecto: </v>
      </c>
    </row>
    <row r="54" ht="14.25"/>
    <row r="55" spans="1:17" ht="14.25" customHeight="1">
      <c r="A55" s="239" t="s">
        <v>209</v>
      </c>
      <c r="B55" s="239"/>
      <c r="C55" s="240" t="s">
        <v>210</v>
      </c>
      <c r="D55" s="76" t="s">
        <v>183</v>
      </c>
      <c r="E55" s="76" t="s">
        <v>183</v>
      </c>
      <c r="F55" s="236" t="s">
        <v>206</v>
      </c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8"/>
    </row>
    <row r="56" spans="1:17" ht="14.25">
      <c r="A56" s="239"/>
      <c r="B56" s="239"/>
      <c r="C56" s="240"/>
      <c r="D56" s="77" t="s">
        <v>181</v>
      </c>
      <c r="E56" s="77" t="s">
        <v>207</v>
      </c>
      <c r="F56" s="78">
        <v>1</v>
      </c>
      <c r="G56" s="78">
        <f aca="true" t="shared" si="7" ref="G56:Q56">IF(F56="","",IF(1+F56&gt;MAX($D$7:$E$60),"",1+F56))</f>
      </c>
      <c r="H56" s="78">
        <f t="shared" si="7"/>
      </c>
      <c r="I56" s="78">
        <f t="shared" si="7"/>
      </c>
      <c r="J56" s="78">
        <f t="shared" si="7"/>
      </c>
      <c r="K56" s="78">
        <f t="shared" si="7"/>
      </c>
      <c r="L56" s="78">
        <f t="shared" si="7"/>
      </c>
      <c r="M56" s="78">
        <f t="shared" si="7"/>
      </c>
      <c r="N56" s="78">
        <f t="shared" si="7"/>
      </c>
      <c r="O56" s="78">
        <f t="shared" si="7"/>
      </c>
      <c r="P56" s="78">
        <f t="shared" si="7"/>
      </c>
      <c r="Q56" s="78">
        <f t="shared" si="7"/>
      </c>
    </row>
    <row r="57" spans="1:6" ht="9.75" customHeight="1">
      <c r="A57" s="235">
        <f>IF(Hoja1!AG43="","",UPPER(Hoja1!AG43))</f>
      </c>
      <c r="B57" s="235"/>
      <c r="C57" s="79">
        <f>IF(A57="","",VLOOKUP(A57,estructura,2,FALSE))</f>
      </c>
      <c r="D57" s="80">
        <f>IF(A57="","",VLOOKUP(A57,estructura,3,FALSE))</f>
      </c>
      <c r="E57" s="80">
        <f>IF(A57="","",VLOOKUP(A57,estructura,4,FALSE))</f>
      </c>
      <c r="F57" s="81"/>
    </row>
    <row r="58" spans="1:6" ht="9.75" customHeight="1">
      <c r="A58" s="235">
        <f>IF(Hoja1!AG44="","",UPPER(Hoja1!AG44))</f>
      </c>
      <c r="B58" s="235"/>
      <c r="C58" s="79">
        <f>IF(A58="","",VLOOKUP(A58,estructura,2,FALSE))</f>
      </c>
      <c r="D58" s="80">
        <f>IF(A58="","",VLOOKUP(A58,estructura,3,FALSE))</f>
      </c>
      <c r="E58" s="80">
        <f>IF(A58="","",VLOOKUP(A58,estructura,4,FALSE))</f>
      </c>
      <c r="F58" s="81"/>
    </row>
    <row r="59" spans="1:6" s="84" customFormat="1" ht="9.75" customHeight="1">
      <c r="A59" s="235">
        <f>IF(Hoja1!AG45="","",UPPER(Hoja1!AG45))</f>
      </c>
      <c r="B59" s="235"/>
      <c r="C59" s="79">
        <f aca="true" t="shared" si="8" ref="C59:C68">IF(A59="","",VLOOKUP(A59,estructura,2,FALSE))</f>
      </c>
      <c r="D59" s="80">
        <f aca="true" t="shared" si="9" ref="D59:D68">IF(A59="","",VLOOKUP(A59,estructura,3,FALSE))</f>
      </c>
      <c r="E59" s="80">
        <f aca="true" t="shared" si="10" ref="E59:E68">IF(A59="","",VLOOKUP(A59,estructura,4,FALSE))</f>
      </c>
      <c r="F59" s="83"/>
    </row>
    <row r="60" spans="1:6" s="84" customFormat="1" ht="9.75" customHeight="1">
      <c r="A60" s="235">
        <f>IF(Hoja1!AG46="","",UPPER(Hoja1!AG46))</f>
      </c>
      <c r="B60" s="235"/>
      <c r="C60" s="79">
        <f t="shared" si="8"/>
      </c>
      <c r="D60" s="80">
        <f t="shared" si="9"/>
      </c>
      <c r="E60" s="80">
        <f t="shared" si="10"/>
      </c>
      <c r="F60" s="83"/>
    </row>
    <row r="61" spans="1:6" s="84" customFormat="1" ht="9.75" customHeight="1">
      <c r="A61" s="235">
        <f>IF(Hoja1!AG47="","",UPPER(Hoja1!AG47))</f>
      </c>
      <c r="B61" s="235"/>
      <c r="C61" s="79">
        <f t="shared" si="8"/>
      </c>
      <c r="D61" s="80">
        <f t="shared" si="9"/>
      </c>
      <c r="E61" s="80">
        <f t="shared" si="10"/>
      </c>
      <c r="F61" s="83"/>
    </row>
    <row r="62" spans="1:6" s="84" customFormat="1" ht="9.75" customHeight="1">
      <c r="A62" s="235">
        <f>IF(Hoja1!AG48="","",UPPER(Hoja1!AG48))</f>
      </c>
      <c r="B62" s="235"/>
      <c r="C62" s="79">
        <f t="shared" si="8"/>
      </c>
      <c r="D62" s="80">
        <f t="shared" si="9"/>
      </c>
      <c r="E62" s="80">
        <f t="shared" si="10"/>
      </c>
      <c r="F62" s="83"/>
    </row>
    <row r="63" spans="1:6" s="84" customFormat="1" ht="9.75" customHeight="1">
      <c r="A63" s="235">
        <f>IF(Hoja1!AG49="","",UPPER(Hoja1!AG49))</f>
      </c>
      <c r="B63" s="235"/>
      <c r="C63" s="79">
        <f t="shared" si="8"/>
      </c>
      <c r="D63" s="80">
        <f t="shared" si="9"/>
      </c>
      <c r="E63" s="80">
        <f t="shared" si="10"/>
      </c>
      <c r="F63" s="83"/>
    </row>
    <row r="64" spans="1:6" s="84" customFormat="1" ht="9.75" customHeight="1">
      <c r="A64" s="235">
        <f>IF(Hoja1!AG50="","",UPPER(Hoja1!AG50))</f>
      </c>
      <c r="B64" s="235"/>
      <c r="C64" s="79">
        <f t="shared" si="8"/>
      </c>
      <c r="D64" s="80">
        <f t="shared" si="9"/>
      </c>
      <c r="E64" s="80">
        <f t="shared" si="10"/>
      </c>
      <c r="F64" s="83"/>
    </row>
    <row r="65" spans="1:6" s="84" customFormat="1" ht="9.75" customHeight="1">
      <c r="A65" s="235">
        <f>IF(Hoja1!AG51="","",UPPER(Hoja1!AG51))</f>
      </c>
      <c r="B65" s="235"/>
      <c r="C65" s="79">
        <f t="shared" si="8"/>
      </c>
      <c r="D65" s="80">
        <f t="shared" si="9"/>
      </c>
      <c r="E65" s="80">
        <f t="shared" si="10"/>
      </c>
      <c r="F65" s="83"/>
    </row>
    <row r="66" spans="1:6" s="84" customFormat="1" ht="9.75" customHeight="1">
      <c r="A66" s="235">
        <f>IF(Hoja1!AG52="","",UPPER(Hoja1!AG52))</f>
      </c>
      <c r="B66" s="235"/>
      <c r="C66" s="79">
        <f t="shared" si="8"/>
      </c>
      <c r="D66" s="80">
        <f t="shared" si="9"/>
      </c>
      <c r="E66" s="80">
        <f t="shared" si="10"/>
      </c>
      <c r="F66" s="83"/>
    </row>
    <row r="67" spans="1:6" s="84" customFormat="1" ht="9.75" customHeight="1">
      <c r="A67" s="235">
        <f>IF(Hoja1!AG53="","",UPPER(Hoja1!AG53))</f>
      </c>
      <c r="B67" s="235"/>
      <c r="C67" s="79">
        <f t="shared" si="8"/>
      </c>
      <c r="D67" s="80">
        <f t="shared" si="9"/>
      </c>
      <c r="E67" s="80">
        <f t="shared" si="10"/>
      </c>
      <c r="F67" s="83"/>
    </row>
    <row r="68" spans="1:6" s="84" customFormat="1" ht="9.75" customHeight="1">
      <c r="A68" s="235">
        <f>IF(Hoja1!AG54="","",UPPER(Hoja1!AG54))</f>
      </c>
      <c r="B68" s="235"/>
      <c r="C68" s="79">
        <f t="shared" si="8"/>
      </c>
      <c r="D68" s="80">
        <f t="shared" si="9"/>
      </c>
      <c r="E68" s="80">
        <f t="shared" si="10"/>
      </c>
      <c r="F68" s="83"/>
    </row>
    <row r="69" spans="1:6" s="84" customFormat="1" ht="9.75" customHeight="1">
      <c r="A69" s="235">
        <f>IF(Hoja1!AG55="","",UPPER(Hoja1!AG55))</f>
      </c>
      <c r="B69" s="235"/>
      <c r="C69" s="79">
        <f>IF(A69="","",VLOOKUP(A69,estructura,2,FALSE))</f>
      </c>
      <c r="D69" s="80">
        <f>IF(A69="","",VLOOKUP(A69,estructura,3,FALSE))</f>
      </c>
      <c r="E69" s="80">
        <f>IF(A69="","",VLOOKUP(A69,estructura,4,FALSE))</f>
      </c>
      <c r="F69" s="83"/>
    </row>
    <row r="70" spans="1:6" s="84" customFormat="1" ht="9.75" customHeight="1">
      <c r="A70" s="235">
        <f>IF(Hoja1!AG56="","",UPPER(Hoja1!AG56))</f>
      </c>
      <c r="B70" s="235"/>
      <c r="C70" s="79">
        <f aca="true" t="shared" si="11" ref="C70:C76">IF(A70="","",VLOOKUP(A70,estructura,2,FALSE))</f>
      </c>
      <c r="D70" s="80">
        <f aca="true" t="shared" si="12" ref="D70:D76">IF(A70="","",VLOOKUP(A70,estructura,3,FALSE))</f>
      </c>
      <c r="E70" s="80">
        <f aca="true" t="shared" si="13" ref="E70:E76">IF(A70="","",VLOOKUP(A70,estructura,4,FALSE))</f>
      </c>
      <c r="F70" s="83"/>
    </row>
    <row r="71" spans="1:6" s="84" customFormat="1" ht="9.75" customHeight="1">
      <c r="A71" s="235">
        <f>IF(Hoja1!AG57="","",UPPER(Hoja1!AG57))</f>
      </c>
      <c r="B71" s="235"/>
      <c r="C71" s="79">
        <f t="shared" si="11"/>
      </c>
      <c r="D71" s="80">
        <f t="shared" si="12"/>
      </c>
      <c r="E71" s="80">
        <f t="shared" si="13"/>
      </c>
      <c r="F71" s="83"/>
    </row>
    <row r="72" spans="1:6" s="84" customFormat="1" ht="9.75" customHeight="1">
      <c r="A72" s="235">
        <f>IF(Hoja1!AG58="","",UPPER(Hoja1!AG58))</f>
      </c>
      <c r="B72" s="235"/>
      <c r="C72" s="79">
        <f t="shared" si="11"/>
      </c>
      <c r="D72" s="80">
        <f t="shared" si="12"/>
      </c>
      <c r="E72" s="80">
        <f t="shared" si="13"/>
      </c>
      <c r="F72" s="83"/>
    </row>
    <row r="73" spans="1:6" s="84" customFormat="1" ht="9.75" customHeight="1">
      <c r="A73" s="235">
        <f>IF(Hoja1!AG59="","",UPPER(Hoja1!AG59))</f>
      </c>
      <c r="B73" s="235"/>
      <c r="C73" s="79">
        <f t="shared" si="11"/>
      </c>
      <c r="D73" s="80">
        <f t="shared" si="12"/>
      </c>
      <c r="E73" s="80">
        <f t="shared" si="13"/>
      </c>
      <c r="F73" s="83"/>
    </row>
    <row r="74" spans="1:6" s="84" customFormat="1" ht="9.75" customHeight="1">
      <c r="A74" s="235">
        <f>IF(Hoja1!AG60="","",UPPER(Hoja1!AG60))</f>
      </c>
      <c r="B74" s="235"/>
      <c r="C74" s="79">
        <f t="shared" si="11"/>
      </c>
      <c r="D74" s="80">
        <f t="shared" si="12"/>
      </c>
      <c r="E74" s="80">
        <f t="shared" si="13"/>
      </c>
      <c r="F74" s="83"/>
    </row>
    <row r="75" spans="1:6" s="84" customFormat="1" ht="9.75" customHeight="1">
      <c r="A75" s="235">
        <f>IF(Hoja1!AG61="","",UPPER(Hoja1!AG61))</f>
      </c>
      <c r="B75" s="235"/>
      <c r="C75" s="79">
        <f t="shared" si="11"/>
      </c>
      <c r="D75" s="80">
        <f t="shared" si="12"/>
      </c>
      <c r="E75" s="80">
        <f t="shared" si="13"/>
      </c>
      <c r="F75" s="83"/>
    </row>
    <row r="76" spans="1:6" s="84" customFormat="1" ht="9.75" customHeight="1">
      <c r="A76" s="235">
        <f>IF(Hoja1!AG62="","",UPPER(Hoja1!AG62))</f>
      </c>
      <c r="B76" s="235"/>
      <c r="C76" s="79">
        <f t="shared" si="11"/>
      </c>
      <c r="D76" s="80">
        <f t="shared" si="12"/>
      </c>
      <c r="E76" s="80">
        <f t="shared" si="13"/>
      </c>
      <c r="F76" s="83"/>
    </row>
    <row r="92" ht="14.25"/>
    <row r="93" ht="14.25">
      <c r="Q93" s="75" t="s">
        <v>0</v>
      </c>
    </row>
    <row r="94" ht="14.25">
      <c r="Q94" s="82" t="s">
        <v>1</v>
      </c>
    </row>
    <row r="95" ht="14.25">
      <c r="Q95" s="82" t="s">
        <v>218</v>
      </c>
    </row>
  </sheetData>
  <sheetProtection sheet="1" objects="1" scenarios="1"/>
  <mergeCells count="66">
    <mergeCell ref="A75:B75"/>
    <mergeCell ref="A76:B76"/>
    <mergeCell ref="A70:B70"/>
    <mergeCell ref="A71:B71"/>
    <mergeCell ref="A72:B72"/>
    <mergeCell ref="A73:B73"/>
    <mergeCell ref="A74:B74"/>
    <mergeCell ref="A20:B20"/>
    <mergeCell ref="A21:B21"/>
    <mergeCell ref="A27:B27"/>
    <mergeCell ref="A28:B28"/>
    <mergeCell ref="A19:B19"/>
    <mergeCell ref="A8:B8"/>
    <mergeCell ref="A9:B9"/>
    <mergeCell ref="F5:Q5"/>
    <mergeCell ref="A5:B6"/>
    <mergeCell ref="A69:B69"/>
    <mergeCell ref="C5:C6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32:B32"/>
    <mergeCell ref="A7:B7"/>
    <mergeCell ref="A29:B29"/>
    <mergeCell ref="A10:B10"/>
    <mergeCell ref="A11:B11"/>
    <mergeCell ref="A12:B12"/>
    <mergeCell ref="A13:B13"/>
    <mergeCell ref="A25:B25"/>
    <mergeCell ref="A55:B56"/>
    <mergeCell ref="C55:C56"/>
    <mergeCell ref="A39:B39"/>
    <mergeCell ref="A40:B40"/>
    <mergeCell ref="A41:B41"/>
    <mergeCell ref="A30:B30"/>
    <mergeCell ref="A31:B31"/>
    <mergeCell ref="A43:B43"/>
    <mergeCell ref="A44:B44"/>
    <mergeCell ref="F55:Q55"/>
    <mergeCell ref="A33:B33"/>
    <mergeCell ref="A34:B34"/>
    <mergeCell ref="A35:B35"/>
    <mergeCell ref="A58:B58"/>
    <mergeCell ref="A59:B59"/>
    <mergeCell ref="A60:B60"/>
    <mergeCell ref="A36:B36"/>
    <mergeCell ref="A37:B37"/>
    <mergeCell ref="A38:B38"/>
    <mergeCell ref="A45:B45"/>
    <mergeCell ref="A46:B46"/>
    <mergeCell ref="A57:B57"/>
    <mergeCell ref="A42:B42"/>
    <mergeCell ref="A67:B67"/>
    <mergeCell ref="A68:B68"/>
    <mergeCell ref="A64:B64"/>
    <mergeCell ref="A65:B65"/>
    <mergeCell ref="A66:B66"/>
    <mergeCell ref="A61:B61"/>
    <mergeCell ref="A62:B62"/>
    <mergeCell ref="A63:B63"/>
  </mergeCells>
  <conditionalFormatting sqref="A7:B46 A57:B68">
    <cfRule type="expression" priority="16" dxfId="23">
      <formula>$A7&lt;&gt;""</formula>
    </cfRule>
  </conditionalFormatting>
  <conditionalFormatting sqref="C7:C46 C57:C68">
    <cfRule type="expression" priority="15" dxfId="23">
      <formula>$C7&lt;&gt;""</formula>
    </cfRule>
  </conditionalFormatting>
  <conditionalFormatting sqref="D7:D46 D57:D68">
    <cfRule type="expression" priority="14" dxfId="23">
      <formula>$D7&lt;&gt;""</formula>
    </cfRule>
  </conditionalFormatting>
  <conditionalFormatting sqref="E7:E46 E57:E68">
    <cfRule type="expression" priority="13" dxfId="23">
      <formula>$E7&lt;&gt;""</formula>
    </cfRule>
  </conditionalFormatting>
  <conditionalFormatting sqref="A69:B76">
    <cfRule type="expression" priority="4" dxfId="23">
      <formula>$A69&lt;&gt;""</formula>
    </cfRule>
  </conditionalFormatting>
  <conditionalFormatting sqref="C69:C76">
    <cfRule type="expression" priority="3" dxfId="23">
      <formula>$C69&lt;&gt;""</formula>
    </cfRule>
  </conditionalFormatting>
  <conditionalFormatting sqref="D69:D76">
    <cfRule type="expression" priority="2" dxfId="23">
      <formula>$D69&lt;&gt;""</formula>
    </cfRule>
  </conditionalFormatting>
  <conditionalFormatting sqref="E69:E76">
    <cfRule type="expression" priority="1" dxfId="23">
      <formula>$E69&lt;&gt;""</formula>
    </cfRule>
  </conditionalFormatting>
  <conditionalFormatting sqref="F7:Q46 F57:Q76">
    <cfRule type="expression" priority="31" dxfId="24" stopIfTrue="1">
      <formula>AND(F$6&gt;=$D7,F$6&lt;=$E7,LEN($A7)&lt;=4)</formula>
    </cfRule>
    <cfRule type="expression" priority="32" dxfId="25" stopIfTrue="1">
      <formula>AND(F$6&gt;=$D7,F$6&lt;=$E7,LEN($A7)&gt;4)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62"/>
  <sheetViews>
    <sheetView zoomScale="90" zoomScaleNormal="90" zoomScalePageLayoutView="0" workbookViewId="0" topLeftCell="A1">
      <selection activeCell="A1" sqref="A1:B1"/>
    </sheetView>
  </sheetViews>
  <sheetFormatPr defaultColWidth="11.421875" defaultRowHeight="15"/>
  <cols>
    <col min="1" max="1" width="15.8515625" style="40" bestFit="1" customWidth="1"/>
    <col min="2" max="2" width="15.7109375" style="40" customWidth="1"/>
    <col min="3" max="6" width="11.421875" style="40" customWidth="1"/>
    <col min="7" max="16" width="6.7109375" style="40" customWidth="1"/>
    <col min="17" max="25" width="11.421875" style="40" customWidth="1"/>
    <col min="26" max="26" width="3.00390625" style="40" bestFit="1" customWidth="1"/>
    <col min="27" max="27" width="11.421875" style="40" customWidth="1"/>
    <col min="28" max="28" width="34.28125" style="40" customWidth="1"/>
    <col min="29" max="16384" width="11.421875" style="40" customWidth="1"/>
  </cols>
  <sheetData>
    <row r="1" spans="1:32" s="39" customFormat="1" ht="15">
      <c r="A1" s="242" t="s">
        <v>192</v>
      </c>
      <c r="B1" s="242"/>
      <c r="D1" s="242" t="s">
        <v>41</v>
      </c>
      <c r="E1" s="242"/>
      <c r="F1" s="242"/>
      <c r="G1" s="39" t="s">
        <v>195</v>
      </c>
      <c r="H1" s="39" t="s">
        <v>196</v>
      </c>
      <c r="I1" s="39" t="s">
        <v>197</v>
      </c>
      <c r="J1" s="39" t="s">
        <v>198</v>
      </c>
      <c r="K1" s="39" t="s">
        <v>199</v>
      </c>
      <c r="L1" s="39" t="s">
        <v>200</v>
      </c>
      <c r="M1" s="39" t="s">
        <v>201</v>
      </c>
      <c r="N1" s="39" t="s">
        <v>202</v>
      </c>
      <c r="O1" s="39" t="s">
        <v>203</v>
      </c>
      <c r="P1" s="39" t="s">
        <v>204</v>
      </c>
      <c r="R1" s="242" t="s">
        <v>172</v>
      </c>
      <c r="S1" s="242"/>
      <c r="T1" s="242"/>
      <c r="V1" s="242" t="s">
        <v>194</v>
      </c>
      <c r="W1" s="242"/>
      <c r="X1" s="242"/>
      <c r="AA1" s="242" t="s">
        <v>205</v>
      </c>
      <c r="AB1" s="242"/>
      <c r="AC1" s="242"/>
      <c r="AD1" s="242"/>
      <c r="AF1" s="39" t="s">
        <v>208</v>
      </c>
    </row>
    <row r="2" spans="1:30" ht="15">
      <c r="A2" s="40" t="s">
        <v>191</v>
      </c>
      <c r="B2" s="40">
        <f>DATOS!D8</f>
        <v>0</v>
      </c>
      <c r="D2" s="40" t="str">
        <f>RRHH!A9</f>
        <v>T1</v>
      </c>
      <c r="E2" s="40">
        <f>RRHH!I9</f>
        <v>0</v>
      </c>
      <c r="F2" s="40">
        <f>RRHH!V9</f>
        <v>0</v>
      </c>
      <c r="G2" s="40">
        <f>'GASTO RRHH'!I13</f>
        <v>0</v>
      </c>
      <c r="H2" s="40">
        <f>'GASTO RRHH'!I33</f>
        <v>0</v>
      </c>
      <c r="I2" s="40">
        <f>'GASTO RRHH'!V13</f>
        <v>0</v>
      </c>
      <c r="J2" s="40">
        <f>'GASTO RRHH'!V33</f>
        <v>0</v>
      </c>
      <c r="K2" s="40">
        <f>'GASTO RRHH'!AI13</f>
        <v>0</v>
      </c>
      <c r="L2" s="40">
        <f>'GASTO RRHH'!AI33</f>
        <v>0</v>
      </c>
      <c r="M2" s="40">
        <f>'GASTO RRHH'!AV13</f>
        <v>0</v>
      </c>
      <c r="N2" s="40">
        <f>'GASTO RRHH'!AV33</f>
        <v>0</v>
      </c>
      <c r="O2" s="40">
        <f>'GASTO RRHH'!BI13</f>
        <v>0</v>
      </c>
      <c r="P2" s="40">
        <f>'GASTO RRHH'!BI33</f>
        <v>0</v>
      </c>
      <c r="R2" s="40" t="str">
        <f>'GASTOS PROYECTO'!A9</f>
        <v>C1</v>
      </c>
      <c r="S2" s="40">
        <f>'GASTOS PROYECTO'!R9:R9</f>
        <v>0</v>
      </c>
      <c r="T2" s="41">
        <f>'GASTOS PROYECTO'!S9:S9</f>
        <v>0</v>
      </c>
      <c r="V2" s="40" t="str">
        <f>'GASTOS PROYECTO'!A20</f>
        <v>OG1</v>
      </c>
      <c r="W2" s="40">
        <f>'GASTOS PROYECTO'!R20</f>
        <v>0</v>
      </c>
      <c r="X2" s="41">
        <f>'GASTOS PROYECTO'!S20</f>
        <v>0</v>
      </c>
      <c r="AC2" s="40" t="s">
        <v>181</v>
      </c>
      <c r="AD2" s="40" t="s">
        <v>182</v>
      </c>
    </row>
    <row r="3" spans="1:53" ht="15">
      <c r="A3" s="40" t="s">
        <v>190</v>
      </c>
      <c r="B3" s="40">
        <f>DATOS!D13</f>
        <v>0</v>
      </c>
      <c r="D3" s="40" t="str">
        <f>RRHH!A10</f>
        <v>T2</v>
      </c>
      <c r="E3" s="40">
        <f>RRHH!I10</f>
        <v>0</v>
      </c>
      <c r="F3" s="40">
        <f>RRHH!V10</f>
        <v>0</v>
      </c>
      <c r="G3" s="40">
        <f>'GASTO RRHH'!I14</f>
        <v>0</v>
      </c>
      <c r="H3" s="40">
        <f>'GASTO RRHH'!I34</f>
        <v>0</v>
      </c>
      <c r="I3" s="40">
        <f>'GASTO RRHH'!V14</f>
        <v>0</v>
      </c>
      <c r="J3" s="40">
        <f>'GASTO RRHH'!V34</f>
        <v>0</v>
      </c>
      <c r="K3" s="40">
        <f>'GASTO RRHH'!AI14</f>
        <v>0</v>
      </c>
      <c r="L3" s="40">
        <f>'GASTO RRHH'!AI34</f>
        <v>0</v>
      </c>
      <c r="M3" s="40">
        <f>'GASTO RRHH'!AV14</f>
        <v>0</v>
      </c>
      <c r="N3" s="40">
        <f>'GASTO RRHH'!AV34</f>
        <v>0</v>
      </c>
      <c r="O3" s="40">
        <f>'GASTO RRHH'!BI14</f>
        <v>0</v>
      </c>
      <c r="P3" s="40">
        <f>'GASTO RRHH'!BI34</f>
        <v>0</v>
      </c>
      <c r="R3" s="40" t="str">
        <f>'GASTOS PROYECTO'!A10</f>
        <v>C2</v>
      </c>
      <c r="S3" s="40">
        <f>'GASTOS PROYECTO'!R10:R10</f>
        <v>0</v>
      </c>
      <c r="T3" s="41">
        <f>'GASTOS PROYECTO'!S10:S10</f>
        <v>0</v>
      </c>
      <c r="V3" s="40" t="str">
        <f>'GASTOS PROYECTO'!A21</f>
        <v>OG2</v>
      </c>
      <c r="W3" s="40">
        <f>'GASTOS PROYECTO'!R21</f>
        <v>0</v>
      </c>
      <c r="X3" s="41">
        <f>'GASTOS PROYECTO'!S21</f>
        <v>0</v>
      </c>
      <c r="Z3" s="40">
        <v>1</v>
      </c>
      <c r="AA3" s="39" t="s">
        <v>38</v>
      </c>
      <c r="AB3" s="39">
        <f>IF(T('ESTRUCTURA PROYECTO'!D5:V5)="",0,T('ESTRUCTURA PROYECTO'!D5:V5))</f>
        <v>0</v>
      </c>
      <c r="AC3" s="39">
        <f>IF(MIN(AC4:AC8)=0,1,MIN(AC4:AC8))</f>
        <v>1</v>
      </c>
      <c r="AD3" s="39">
        <f>MAX(AD4:AD8)</f>
        <v>0</v>
      </c>
      <c r="AF3" s="40">
        <f>IF(AB3=0,MAX($Z$3:$Z$62)+1,Z3)</f>
        <v>61</v>
      </c>
      <c r="AG3" s="40">
        <f>IF(ISERROR(VLOOKUP(SMALL($AF$3:$AF$62,Z3),$Z$3:$AA$62,2,FALSE)),"",VLOOKUP(SMALL($AF$3:$AF$62,Z3),$Z$3:$AA$62,2,FALSE))</f>
      </c>
      <c r="AH3" s="40">
        <f aca="true" t="shared" si="0" ref="AH3:AH34">IF(AG3="","",VLOOKUP(AG3,estructura,2,FALSE))</f>
      </c>
      <c r="AU3" s="39"/>
      <c r="BA3" s="39"/>
    </row>
    <row r="4" spans="1:34" ht="15">
      <c r="A4" s="40" t="s">
        <v>193</v>
      </c>
      <c r="B4" s="40">
        <f>DATOS!A17</f>
        <v>0</v>
      </c>
      <c r="D4" s="40" t="str">
        <f>RRHH!A11</f>
        <v>T3</v>
      </c>
      <c r="E4" s="40">
        <f>RRHH!I11</f>
        <v>0</v>
      </c>
      <c r="F4" s="40">
        <f>RRHH!V11</f>
        <v>0</v>
      </c>
      <c r="G4" s="40">
        <f>'GASTO RRHH'!I15</f>
        <v>0</v>
      </c>
      <c r="H4" s="40">
        <f>'GASTO RRHH'!I35</f>
        <v>0</v>
      </c>
      <c r="I4" s="40">
        <f>'GASTO RRHH'!V15</f>
        <v>0</v>
      </c>
      <c r="J4" s="40">
        <f>'GASTO RRHH'!V35</f>
        <v>0</v>
      </c>
      <c r="K4" s="40">
        <f>'GASTO RRHH'!AI15</f>
        <v>0</v>
      </c>
      <c r="L4" s="40">
        <f>'GASTO RRHH'!AI35</f>
        <v>0</v>
      </c>
      <c r="M4" s="40">
        <f>'GASTO RRHH'!AV15</f>
        <v>0</v>
      </c>
      <c r="N4" s="40">
        <f>'GASTO RRHH'!AV35</f>
        <v>0</v>
      </c>
      <c r="O4" s="40">
        <f>'GASTO RRHH'!BI15</f>
        <v>0</v>
      </c>
      <c r="P4" s="40">
        <f>'GASTO RRHH'!BI35</f>
        <v>0</v>
      </c>
      <c r="R4" s="40" t="str">
        <f>'GASTOS PROYECTO'!A11</f>
        <v>C3</v>
      </c>
      <c r="S4" s="40">
        <f>'GASTOS PROYECTO'!R11:R11</f>
        <v>0</v>
      </c>
      <c r="T4" s="41">
        <f>'GASTOS PROYECTO'!S11:S11</f>
        <v>0</v>
      </c>
      <c r="V4" s="40" t="str">
        <f>'GASTOS PROYECTO'!A22</f>
        <v>OG3</v>
      </c>
      <c r="W4" s="40">
        <f>'GASTOS PROYECTO'!R22</f>
        <v>0</v>
      </c>
      <c r="X4" s="41">
        <f>'GASTOS PROYECTO'!S22</f>
        <v>0</v>
      </c>
      <c r="Z4" s="40">
        <v>2</v>
      </c>
      <c r="AA4" s="40" t="s">
        <v>42</v>
      </c>
      <c r="AB4" s="40">
        <f>IF(T('ESTRUCTURA PROYECTO'!D8:V8)="",0,T('ESTRUCTURA PROYECTO'!D8:V8))</f>
        <v>0</v>
      </c>
      <c r="AC4" s="40">
        <f>'ESTRUCTURA PROYECTO'!B8</f>
        <v>0</v>
      </c>
      <c r="AD4" s="40">
        <f>'ESTRUCTURA PROYECTO'!C8</f>
        <v>0</v>
      </c>
      <c r="AF4" s="40">
        <f aca="true" t="shared" si="1" ref="AF4:AF62">IF(AB4=0,MAX($Z$3:$Z$62)+1,Z4)</f>
        <v>61</v>
      </c>
      <c r="AG4" s="40">
        <f aca="true" t="shared" si="2" ref="AG4:AG62">IF(ISERROR(VLOOKUP(SMALL($AF$3:$AF$62,Z4),$Z$3:$AA$62,2,FALSE)),"",VLOOKUP(SMALL($AF$3:$AF$62,Z4),$Z$3:$AA$62,2,FALSE))</f>
      </c>
      <c r="AH4" s="40">
        <f t="shared" si="0"/>
      </c>
    </row>
    <row r="5" spans="2:34" ht="15">
      <c r="B5" s="40">
        <f>DATOS!A18</f>
        <v>0</v>
      </c>
      <c r="D5" s="40" t="str">
        <f>RRHH!A12</f>
        <v>T4</v>
      </c>
      <c r="E5" s="40">
        <f>RRHH!I12</f>
        <v>0</v>
      </c>
      <c r="F5" s="40">
        <f>RRHH!V12</f>
        <v>0</v>
      </c>
      <c r="G5" s="40">
        <f>'GASTO RRHH'!I16</f>
        <v>0</v>
      </c>
      <c r="H5" s="40">
        <f>'GASTO RRHH'!I36</f>
        <v>0</v>
      </c>
      <c r="I5" s="40">
        <f>'GASTO RRHH'!V16</f>
        <v>0</v>
      </c>
      <c r="J5" s="40">
        <f>'GASTO RRHH'!V36</f>
        <v>0</v>
      </c>
      <c r="K5" s="40">
        <f>'GASTO RRHH'!AI16</f>
        <v>0</v>
      </c>
      <c r="L5" s="40">
        <f>'GASTO RRHH'!AI36</f>
        <v>0</v>
      </c>
      <c r="M5" s="40">
        <f>'GASTO RRHH'!AV16</f>
        <v>0</v>
      </c>
      <c r="N5" s="40">
        <f>'GASTO RRHH'!AV36</f>
        <v>0</v>
      </c>
      <c r="O5" s="40">
        <f>'GASTO RRHH'!BI16</f>
        <v>0</v>
      </c>
      <c r="P5" s="40">
        <f>'GASTO RRHH'!BI36</f>
        <v>0</v>
      </c>
      <c r="R5" s="40" t="str">
        <f>'GASTOS PROYECTO'!A12</f>
        <v>C4</v>
      </c>
      <c r="S5" s="40">
        <f>'GASTOS PROYECTO'!R12:R12</f>
        <v>0</v>
      </c>
      <c r="T5" s="41">
        <f>'GASTOS PROYECTO'!S12:S12</f>
        <v>0</v>
      </c>
      <c r="V5" s="40" t="str">
        <f>'GASTOS PROYECTO'!A23</f>
        <v>OG4</v>
      </c>
      <c r="W5" s="40">
        <f>'GASTOS PROYECTO'!R23</f>
        <v>0</v>
      </c>
      <c r="X5" s="41">
        <f>'GASTOS PROYECTO'!S23</f>
        <v>0</v>
      </c>
      <c r="Z5" s="40">
        <v>3</v>
      </c>
      <c r="AA5" s="40" t="s">
        <v>43</v>
      </c>
      <c r="AB5" s="40">
        <f>IF(T('ESTRUCTURA PROYECTO'!D9:V9)="",0,T('ESTRUCTURA PROYECTO'!D9:V9))</f>
        <v>0</v>
      </c>
      <c r="AC5" s="40">
        <f>'ESTRUCTURA PROYECTO'!B9</f>
        <v>0</v>
      </c>
      <c r="AD5" s="40">
        <f>'ESTRUCTURA PROYECTO'!C9</f>
        <v>0</v>
      </c>
      <c r="AF5" s="40">
        <f t="shared" si="1"/>
        <v>61</v>
      </c>
      <c r="AG5" s="40">
        <f t="shared" si="2"/>
      </c>
      <c r="AH5" s="40">
        <f t="shared" si="0"/>
      </c>
    </row>
    <row r="6" spans="2:34" ht="15">
      <c r="B6" s="40">
        <f>DATOS!A19</f>
        <v>0</v>
      </c>
      <c r="D6" s="40" t="str">
        <f>RRHH!A13</f>
        <v>T5</v>
      </c>
      <c r="E6" s="40">
        <f>RRHH!I13</f>
        <v>0</v>
      </c>
      <c r="F6" s="40">
        <f>RRHH!V13</f>
        <v>0</v>
      </c>
      <c r="G6" s="40">
        <f>'GASTO RRHH'!I17</f>
        <v>0</v>
      </c>
      <c r="H6" s="40">
        <f>'GASTO RRHH'!I37</f>
        <v>0</v>
      </c>
      <c r="I6" s="40">
        <f>'GASTO RRHH'!V17</f>
        <v>0</v>
      </c>
      <c r="J6" s="40">
        <f>'GASTO RRHH'!V37</f>
        <v>0</v>
      </c>
      <c r="K6" s="40">
        <f>'GASTO RRHH'!AI17</f>
        <v>0</v>
      </c>
      <c r="L6" s="40">
        <f>'GASTO RRHH'!AI37</f>
        <v>0</v>
      </c>
      <c r="M6" s="40">
        <f>'GASTO RRHH'!AV17</f>
        <v>0</v>
      </c>
      <c r="N6" s="40">
        <f>'GASTO RRHH'!AV37</f>
        <v>0</v>
      </c>
      <c r="O6" s="40">
        <f>'GASTO RRHH'!BI17</f>
        <v>0</v>
      </c>
      <c r="P6" s="40">
        <f>'GASTO RRHH'!BI37</f>
        <v>0</v>
      </c>
      <c r="R6" s="40" t="str">
        <f>'GASTOS PROYECTO'!A13</f>
        <v>C5</v>
      </c>
      <c r="S6" s="40">
        <f>'GASTOS PROYECTO'!R13:R13</f>
        <v>0</v>
      </c>
      <c r="T6" s="41">
        <f>'GASTOS PROYECTO'!S13:S13</f>
        <v>0</v>
      </c>
      <c r="V6" s="40" t="str">
        <f>'GASTOS PROYECTO'!A24</f>
        <v>OG5</v>
      </c>
      <c r="W6" s="40">
        <f>'GASTOS PROYECTO'!R24</f>
        <v>0</v>
      </c>
      <c r="X6" s="41">
        <f>'GASTOS PROYECTO'!S24</f>
        <v>0</v>
      </c>
      <c r="Z6" s="40">
        <v>4</v>
      </c>
      <c r="AA6" s="40" t="s">
        <v>44</v>
      </c>
      <c r="AB6" s="40">
        <f>IF(T('ESTRUCTURA PROYECTO'!D10:V10)="",0,T('ESTRUCTURA PROYECTO'!D10:V10))</f>
        <v>0</v>
      </c>
      <c r="AC6" s="40">
        <f>'ESTRUCTURA PROYECTO'!B10</f>
        <v>0</v>
      </c>
      <c r="AD6" s="40">
        <f>'ESTRUCTURA PROYECTO'!C10</f>
        <v>0</v>
      </c>
      <c r="AF6" s="40">
        <f t="shared" si="1"/>
        <v>61</v>
      </c>
      <c r="AG6" s="40">
        <f t="shared" si="2"/>
      </c>
      <c r="AH6" s="40">
        <f t="shared" si="0"/>
      </c>
    </row>
    <row r="7" spans="2:34" ht="15">
      <c r="B7" s="40">
        <f>DATOS!A20</f>
        <v>0</v>
      </c>
      <c r="D7" s="40" t="str">
        <f>RRHH!A14</f>
        <v>T6</v>
      </c>
      <c r="E7" s="40">
        <f>RRHH!I14</f>
        <v>0</v>
      </c>
      <c r="F7" s="40">
        <f>RRHH!V14</f>
        <v>0</v>
      </c>
      <c r="G7" s="40">
        <f>'GASTO RRHH'!I18</f>
        <v>0</v>
      </c>
      <c r="H7" s="40">
        <f>'GASTO RRHH'!I38</f>
        <v>0</v>
      </c>
      <c r="I7" s="40">
        <f>'GASTO RRHH'!V18</f>
        <v>0</v>
      </c>
      <c r="J7" s="40">
        <f>'GASTO RRHH'!V38</f>
        <v>0</v>
      </c>
      <c r="K7" s="40">
        <f>'GASTO RRHH'!AI18</f>
        <v>0</v>
      </c>
      <c r="L7" s="40">
        <f>'GASTO RRHH'!AI38</f>
        <v>0</v>
      </c>
      <c r="M7" s="40">
        <f>'GASTO RRHH'!AV18</f>
        <v>0</v>
      </c>
      <c r="N7" s="40">
        <f>'GASTO RRHH'!AV38</f>
        <v>0</v>
      </c>
      <c r="O7" s="40">
        <f>'GASTO RRHH'!BI18</f>
        <v>0</v>
      </c>
      <c r="P7" s="40">
        <f>'GASTO RRHH'!BI38</f>
        <v>0</v>
      </c>
      <c r="Z7" s="40">
        <v>5</v>
      </c>
      <c r="AA7" s="40" t="s">
        <v>45</v>
      </c>
      <c r="AB7" s="40">
        <f>IF(T('ESTRUCTURA PROYECTO'!D11:V11)="",0,T('ESTRUCTURA PROYECTO'!D11:V11))</f>
        <v>0</v>
      </c>
      <c r="AC7" s="40">
        <f>'ESTRUCTURA PROYECTO'!B11</f>
        <v>0</v>
      </c>
      <c r="AD7" s="40">
        <f>'ESTRUCTURA PROYECTO'!C11</f>
        <v>0</v>
      </c>
      <c r="AF7" s="40">
        <f t="shared" si="1"/>
        <v>61</v>
      </c>
      <c r="AG7" s="40">
        <f t="shared" si="2"/>
      </c>
      <c r="AH7" s="40">
        <f t="shared" si="0"/>
      </c>
    </row>
    <row r="8" spans="2:34" ht="15">
      <c r="B8" s="40">
        <f>DATOS!A21</f>
        <v>0</v>
      </c>
      <c r="D8" s="40" t="str">
        <f>RRHH!A15</f>
        <v>T7</v>
      </c>
      <c r="E8" s="40">
        <f>RRHH!I15</f>
        <v>0</v>
      </c>
      <c r="F8" s="40">
        <f>RRHH!V15</f>
        <v>0</v>
      </c>
      <c r="G8" s="40">
        <f>'GASTO RRHH'!I19</f>
        <v>0</v>
      </c>
      <c r="H8" s="40">
        <f>'GASTO RRHH'!I39</f>
        <v>0</v>
      </c>
      <c r="I8" s="40">
        <f>'GASTO RRHH'!V19</f>
        <v>0</v>
      </c>
      <c r="J8" s="40">
        <f>'GASTO RRHH'!V39</f>
        <v>0</v>
      </c>
      <c r="K8" s="40">
        <f>'GASTO RRHH'!AI19</f>
        <v>0</v>
      </c>
      <c r="L8" s="40">
        <f>'GASTO RRHH'!AI39</f>
        <v>0</v>
      </c>
      <c r="M8" s="40">
        <f>'GASTO RRHH'!AV19</f>
        <v>0</v>
      </c>
      <c r="N8" s="40">
        <f>'GASTO RRHH'!AV39</f>
        <v>0</v>
      </c>
      <c r="O8" s="40">
        <f>'GASTO RRHH'!BI19</f>
        <v>0</v>
      </c>
      <c r="P8" s="40">
        <f>'GASTO RRHH'!BI39</f>
        <v>0</v>
      </c>
      <c r="Z8" s="40">
        <v>6</v>
      </c>
      <c r="AA8" s="40" t="s">
        <v>46</v>
      </c>
      <c r="AB8" s="40">
        <f>IF(T('ESTRUCTURA PROYECTO'!D12:V12)="",0,T('ESTRUCTURA PROYECTO'!D12:V12))</f>
        <v>0</v>
      </c>
      <c r="AC8" s="40">
        <f>'ESTRUCTURA PROYECTO'!B12</f>
        <v>0</v>
      </c>
      <c r="AD8" s="40">
        <f>'ESTRUCTURA PROYECTO'!C12</f>
        <v>0</v>
      </c>
      <c r="AF8" s="40">
        <f t="shared" si="1"/>
        <v>61</v>
      </c>
      <c r="AG8" s="40">
        <f t="shared" si="2"/>
      </c>
      <c r="AH8" s="40">
        <f t="shared" si="0"/>
      </c>
    </row>
    <row r="9" spans="4:53" ht="15">
      <c r="D9" s="40" t="str">
        <f>RRHH!A16</f>
        <v>T8</v>
      </c>
      <c r="E9" s="40">
        <f>RRHH!I16</f>
        <v>0</v>
      </c>
      <c r="F9" s="40">
        <f>RRHH!V16</f>
        <v>0</v>
      </c>
      <c r="G9" s="40">
        <f>'GASTO RRHH'!I20</f>
        <v>0</v>
      </c>
      <c r="H9" s="40">
        <f>'GASTO RRHH'!I40</f>
        <v>0</v>
      </c>
      <c r="I9" s="40">
        <f>'GASTO RRHH'!V20</f>
        <v>0</v>
      </c>
      <c r="J9" s="40">
        <f>'GASTO RRHH'!V40</f>
        <v>0</v>
      </c>
      <c r="K9" s="40">
        <f>'GASTO RRHH'!AI20</f>
        <v>0</v>
      </c>
      <c r="L9" s="40">
        <f>'GASTO RRHH'!AI40</f>
        <v>0</v>
      </c>
      <c r="M9" s="40">
        <f>'GASTO RRHH'!AV20</f>
        <v>0</v>
      </c>
      <c r="N9" s="40">
        <f>'GASTO RRHH'!AV40</f>
        <v>0</v>
      </c>
      <c r="O9" s="40">
        <f>'GASTO RRHH'!BI20</f>
        <v>0</v>
      </c>
      <c r="P9" s="40">
        <f>'GASTO RRHH'!BI40</f>
        <v>0</v>
      </c>
      <c r="Z9" s="40">
        <v>7</v>
      </c>
      <c r="AA9" s="39" t="s">
        <v>61</v>
      </c>
      <c r="AB9" s="39">
        <f>IF(T('ESTRUCTURA PROYECTO'!D14:V14)="",0,T('ESTRUCTURA PROYECTO'!D14:V14))</f>
        <v>0</v>
      </c>
      <c r="AC9" s="39">
        <f>IF(MIN(AC10:AC14)=0,1,MIN(AC10:AC14))</f>
        <v>1</v>
      </c>
      <c r="AD9" s="39">
        <f>MAX(AD10:AD14)</f>
        <v>0</v>
      </c>
      <c r="AF9" s="40">
        <f t="shared" si="1"/>
        <v>61</v>
      </c>
      <c r="AG9" s="40">
        <f t="shared" si="2"/>
      </c>
      <c r="AH9" s="40">
        <f t="shared" si="0"/>
      </c>
      <c r="AU9" s="39"/>
      <c r="BA9" s="39"/>
    </row>
    <row r="10" spans="4:34" ht="15">
      <c r="D10" s="40" t="str">
        <f>RRHH!A17</f>
        <v>T9</v>
      </c>
      <c r="E10" s="40">
        <f>RRHH!I17</f>
        <v>0</v>
      </c>
      <c r="F10" s="40">
        <f>RRHH!V17</f>
        <v>0</v>
      </c>
      <c r="G10" s="40">
        <f>'GASTO RRHH'!I21</f>
        <v>0</v>
      </c>
      <c r="H10" s="40">
        <f>'GASTO RRHH'!I41</f>
        <v>0</v>
      </c>
      <c r="I10" s="40">
        <f>'GASTO RRHH'!V21</f>
        <v>0</v>
      </c>
      <c r="J10" s="40">
        <f>'GASTO RRHH'!V41</f>
        <v>0</v>
      </c>
      <c r="K10" s="40">
        <f>'GASTO RRHH'!AI21</f>
        <v>0</v>
      </c>
      <c r="L10" s="40">
        <f>'GASTO RRHH'!AI41</f>
        <v>0</v>
      </c>
      <c r="M10" s="40">
        <f>'GASTO RRHH'!AV21</f>
        <v>0</v>
      </c>
      <c r="N10" s="40">
        <f>'GASTO RRHH'!AV41</f>
        <v>0</v>
      </c>
      <c r="O10" s="40">
        <f>'GASTO RRHH'!BI21</f>
        <v>0</v>
      </c>
      <c r="P10" s="40">
        <f>'GASTO RRHH'!BI41</f>
        <v>0</v>
      </c>
      <c r="Z10" s="40">
        <v>8</v>
      </c>
      <c r="AA10" s="40" t="s">
        <v>62</v>
      </c>
      <c r="AB10" s="40">
        <f>IF(T('ESTRUCTURA PROYECTO'!D17:V17)="",0,T('ESTRUCTURA PROYECTO'!D17:V17))</f>
        <v>0</v>
      </c>
      <c r="AC10" s="40">
        <f>'ESTRUCTURA PROYECTO'!B17</f>
        <v>0</v>
      </c>
      <c r="AD10" s="40">
        <f>'ESTRUCTURA PROYECTO'!C17</f>
        <v>0</v>
      </c>
      <c r="AF10" s="40">
        <f t="shared" si="1"/>
        <v>61</v>
      </c>
      <c r="AG10" s="40">
        <f t="shared" si="2"/>
      </c>
      <c r="AH10" s="40">
        <f t="shared" si="0"/>
      </c>
    </row>
    <row r="11" spans="4:34" ht="15">
      <c r="D11" s="40" t="str">
        <f>RRHH!A18</f>
        <v>T10</v>
      </c>
      <c r="E11" s="40">
        <f>RRHH!I18</f>
        <v>0</v>
      </c>
      <c r="F11" s="40">
        <f>RRHH!V18</f>
        <v>0</v>
      </c>
      <c r="G11" s="40">
        <f>'GASTO RRHH'!I22</f>
        <v>0</v>
      </c>
      <c r="H11" s="40">
        <f>'GASTO RRHH'!I42</f>
        <v>0</v>
      </c>
      <c r="I11" s="40">
        <f>'GASTO RRHH'!V22</f>
        <v>0</v>
      </c>
      <c r="J11" s="40">
        <f>'GASTO RRHH'!V42</f>
        <v>0</v>
      </c>
      <c r="K11" s="40">
        <f>'GASTO RRHH'!AI22</f>
        <v>0</v>
      </c>
      <c r="L11" s="40">
        <f>'GASTO RRHH'!AI42</f>
        <v>0</v>
      </c>
      <c r="M11" s="40">
        <f>'GASTO RRHH'!AV22</f>
        <v>0</v>
      </c>
      <c r="N11" s="40">
        <f>'GASTO RRHH'!AV42</f>
        <v>0</v>
      </c>
      <c r="O11" s="40">
        <f>'GASTO RRHH'!BI22</f>
        <v>0</v>
      </c>
      <c r="P11" s="40">
        <f>'GASTO RRHH'!BI42</f>
        <v>0</v>
      </c>
      <c r="Z11" s="40">
        <v>9</v>
      </c>
      <c r="AA11" s="40" t="s">
        <v>63</v>
      </c>
      <c r="AB11" s="40">
        <f>IF(T('ESTRUCTURA PROYECTO'!D18:V18)="",0,T('ESTRUCTURA PROYECTO'!D18:V18))</f>
        <v>0</v>
      </c>
      <c r="AC11" s="40">
        <f>'ESTRUCTURA PROYECTO'!B18</f>
        <v>0</v>
      </c>
      <c r="AD11" s="40">
        <f>'ESTRUCTURA PROYECTO'!C18</f>
        <v>0</v>
      </c>
      <c r="AF11" s="40">
        <f t="shared" si="1"/>
        <v>61</v>
      </c>
      <c r="AG11" s="40">
        <f t="shared" si="2"/>
      </c>
      <c r="AH11" s="40">
        <f t="shared" si="0"/>
      </c>
    </row>
    <row r="12" spans="26:34" ht="15">
      <c r="Z12" s="40">
        <v>10</v>
      </c>
      <c r="AA12" s="40" t="s">
        <v>64</v>
      </c>
      <c r="AB12" s="40">
        <f>IF(T('ESTRUCTURA PROYECTO'!D19:V19)="",0,T('ESTRUCTURA PROYECTO'!D19:V19))</f>
        <v>0</v>
      </c>
      <c r="AC12" s="40">
        <f>'ESTRUCTURA PROYECTO'!B19</f>
        <v>0</v>
      </c>
      <c r="AD12" s="40">
        <f>'ESTRUCTURA PROYECTO'!C19</f>
        <v>0</v>
      </c>
      <c r="AF12" s="40">
        <f t="shared" si="1"/>
        <v>61</v>
      </c>
      <c r="AG12" s="40">
        <f t="shared" si="2"/>
      </c>
      <c r="AH12" s="40">
        <f t="shared" si="0"/>
      </c>
    </row>
    <row r="13" spans="26:34" ht="15">
      <c r="Z13" s="40">
        <v>11</v>
      </c>
      <c r="AA13" s="40" t="s">
        <v>65</v>
      </c>
      <c r="AB13" s="40">
        <f>IF(T('ESTRUCTURA PROYECTO'!D20:V20)="",0,T('ESTRUCTURA PROYECTO'!D20:V20))</f>
        <v>0</v>
      </c>
      <c r="AC13" s="40">
        <f>'ESTRUCTURA PROYECTO'!B20</f>
        <v>0</v>
      </c>
      <c r="AD13" s="40">
        <f>'ESTRUCTURA PROYECTO'!C20</f>
        <v>0</v>
      </c>
      <c r="AF13" s="40">
        <f t="shared" si="1"/>
        <v>61</v>
      </c>
      <c r="AG13" s="40">
        <f t="shared" si="2"/>
      </c>
      <c r="AH13" s="40">
        <f t="shared" si="0"/>
      </c>
    </row>
    <row r="14" spans="26:34" ht="15">
      <c r="Z14" s="40">
        <v>12</v>
      </c>
      <c r="AA14" s="40" t="s">
        <v>66</v>
      </c>
      <c r="AB14" s="40">
        <f>IF(T('ESTRUCTURA PROYECTO'!D21:V21)="",0,T('ESTRUCTURA PROYECTO'!D21:V21))</f>
        <v>0</v>
      </c>
      <c r="AC14" s="40">
        <f>'ESTRUCTURA PROYECTO'!B21</f>
        <v>0</v>
      </c>
      <c r="AD14" s="40">
        <f>'ESTRUCTURA PROYECTO'!C21</f>
        <v>0</v>
      </c>
      <c r="AF14" s="40">
        <f t="shared" si="1"/>
        <v>61</v>
      </c>
      <c r="AG14" s="40">
        <f t="shared" si="2"/>
      </c>
      <c r="AH14" s="40">
        <f t="shared" si="0"/>
      </c>
    </row>
    <row r="15" spans="26:53" ht="15">
      <c r="Z15" s="40">
        <v>13</v>
      </c>
      <c r="AA15" s="39" t="s">
        <v>74</v>
      </c>
      <c r="AB15" s="39">
        <f>IF(T('ESTRUCTURA PROYECTO'!D23:V23)="",0,T('ESTRUCTURA PROYECTO'!D23:V23))</f>
        <v>0</v>
      </c>
      <c r="AC15" s="39">
        <f>IF(MIN(AC16:AC20)=0,1,MIN(AC16:AC20))</f>
        <v>1</v>
      </c>
      <c r="AD15" s="39">
        <f>MAX(AD16:AD20)</f>
        <v>0</v>
      </c>
      <c r="AF15" s="40">
        <f t="shared" si="1"/>
        <v>61</v>
      </c>
      <c r="AG15" s="40">
        <f t="shared" si="2"/>
      </c>
      <c r="AH15" s="40">
        <f t="shared" si="0"/>
      </c>
      <c r="AU15" s="39"/>
      <c r="BA15" s="39"/>
    </row>
    <row r="16" spans="26:34" ht="15">
      <c r="Z16" s="40">
        <v>14</v>
      </c>
      <c r="AA16" s="40" t="s">
        <v>76</v>
      </c>
      <c r="AB16" s="40">
        <f>IF(T('ESTRUCTURA PROYECTO'!D26:V26)="",0,T('ESTRUCTURA PROYECTO'!D26:V26))</f>
        <v>0</v>
      </c>
      <c r="AC16" s="40">
        <f>'ESTRUCTURA PROYECTO'!B26</f>
        <v>0</v>
      </c>
      <c r="AD16" s="40">
        <f>'ESTRUCTURA PROYECTO'!C26</f>
        <v>0</v>
      </c>
      <c r="AF16" s="40">
        <f t="shared" si="1"/>
        <v>61</v>
      </c>
      <c r="AG16" s="40">
        <f t="shared" si="2"/>
      </c>
      <c r="AH16" s="40">
        <f t="shared" si="0"/>
      </c>
    </row>
    <row r="17" spans="26:34" ht="15">
      <c r="Z17" s="40">
        <v>15</v>
      </c>
      <c r="AA17" s="40" t="s">
        <v>77</v>
      </c>
      <c r="AB17" s="40">
        <f>IF(T('ESTRUCTURA PROYECTO'!D27:V27)="",0,T('ESTRUCTURA PROYECTO'!D27:V27))</f>
        <v>0</v>
      </c>
      <c r="AC17" s="40">
        <f>'ESTRUCTURA PROYECTO'!B27</f>
        <v>0</v>
      </c>
      <c r="AD17" s="40">
        <f>'ESTRUCTURA PROYECTO'!C27</f>
        <v>0</v>
      </c>
      <c r="AF17" s="40">
        <f t="shared" si="1"/>
        <v>61</v>
      </c>
      <c r="AG17" s="40">
        <f t="shared" si="2"/>
      </c>
      <c r="AH17" s="40">
        <f t="shared" si="0"/>
      </c>
    </row>
    <row r="18" spans="26:34" ht="15">
      <c r="Z18" s="40">
        <v>16</v>
      </c>
      <c r="AA18" s="40" t="s">
        <v>78</v>
      </c>
      <c r="AB18" s="40">
        <f>IF(T('ESTRUCTURA PROYECTO'!D28:V28)="",0,T('ESTRUCTURA PROYECTO'!D28:V28))</f>
        <v>0</v>
      </c>
      <c r="AC18" s="40">
        <f>'ESTRUCTURA PROYECTO'!B28</f>
        <v>0</v>
      </c>
      <c r="AD18" s="40">
        <f>'ESTRUCTURA PROYECTO'!C28</f>
        <v>0</v>
      </c>
      <c r="AF18" s="40">
        <f t="shared" si="1"/>
        <v>61</v>
      </c>
      <c r="AG18" s="40">
        <f t="shared" si="2"/>
      </c>
      <c r="AH18" s="40">
        <f t="shared" si="0"/>
      </c>
    </row>
    <row r="19" spans="26:34" ht="15">
      <c r="Z19" s="40">
        <v>17</v>
      </c>
      <c r="AA19" s="40" t="s">
        <v>79</v>
      </c>
      <c r="AB19" s="40">
        <f>IF(T('ESTRUCTURA PROYECTO'!D29:V29)="",0,T('ESTRUCTURA PROYECTO'!D29:V29))</f>
        <v>0</v>
      </c>
      <c r="AC19" s="40">
        <f>'ESTRUCTURA PROYECTO'!B29</f>
        <v>0</v>
      </c>
      <c r="AD19" s="40">
        <f>'ESTRUCTURA PROYECTO'!C29</f>
        <v>0</v>
      </c>
      <c r="AF19" s="40">
        <f t="shared" si="1"/>
        <v>61</v>
      </c>
      <c r="AG19" s="40">
        <f t="shared" si="2"/>
      </c>
      <c r="AH19" s="40">
        <f t="shared" si="0"/>
      </c>
    </row>
    <row r="20" spans="26:34" ht="15">
      <c r="Z20" s="40">
        <v>18</v>
      </c>
      <c r="AA20" s="40" t="s">
        <v>80</v>
      </c>
      <c r="AB20" s="40">
        <f>IF(T('ESTRUCTURA PROYECTO'!D30:V30)="",0,T('ESTRUCTURA PROYECTO'!D30:V30))</f>
        <v>0</v>
      </c>
      <c r="AC20" s="40">
        <f>'ESTRUCTURA PROYECTO'!B30</f>
        <v>0</v>
      </c>
      <c r="AD20" s="40">
        <f>'ESTRUCTURA PROYECTO'!C30</f>
        <v>0</v>
      </c>
      <c r="AF20" s="40">
        <f t="shared" si="1"/>
        <v>61</v>
      </c>
      <c r="AG20" s="40">
        <f t="shared" si="2"/>
      </c>
      <c r="AH20" s="40">
        <f t="shared" si="0"/>
      </c>
    </row>
    <row r="21" spans="26:54" ht="15">
      <c r="Z21" s="40">
        <v>19</v>
      </c>
      <c r="AA21" s="39" t="s">
        <v>86</v>
      </c>
      <c r="AB21" s="39">
        <f>IF(T('ESTRUCTURA PROYECTO'!AA5:AS5)="",0,T('ESTRUCTURA PROYECTO'!AA5:AS5))</f>
        <v>0</v>
      </c>
      <c r="AC21" s="39">
        <f>IF(MIN(AC22:AC26)=0,1,MIN(AC22:AC26))</f>
        <v>1</v>
      </c>
      <c r="AD21" s="39">
        <f>MAX(AD22:AD26)</f>
        <v>0</v>
      </c>
      <c r="AF21" s="40">
        <f t="shared" si="1"/>
        <v>61</v>
      </c>
      <c r="AG21" s="40">
        <f t="shared" si="2"/>
      </c>
      <c r="AH21" s="40">
        <f t="shared" si="0"/>
      </c>
      <c r="AW21" s="39"/>
      <c r="AX21" s="39"/>
      <c r="BB21" s="39"/>
    </row>
    <row r="22" spans="26:34" ht="15">
      <c r="Z22" s="40">
        <v>20</v>
      </c>
      <c r="AA22" s="40" t="s">
        <v>88</v>
      </c>
      <c r="AB22" s="40">
        <f>IF(T('ESTRUCTURA PROYECTO'!AA8:AS8)="",0,T('ESTRUCTURA PROYECTO'!AA8:AS8))</f>
        <v>0</v>
      </c>
      <c r="AC22" s="40">
        <f>'ESTRUCTURA PROYECTO'!Y8</f>
        <v>0</v>
      </c>
      <c r="AD22" s="40">
        <f>'ESTRUCTURA PROYECTO'!Z8</f>
        <v>0</v>
      </c>
      <c r="AF22" s="40">
        <f t="shared" si="1"/>
        <v>61</v>
      </c>
      <c r="AG22" s="40">
        <f t="shared" si="2"/>
      </c>
      <c r="AH22" s="40">
        <f t="shared" si="0"/>
      </c>
    </row>
    <row r="23" spans="26:34" ht="15">
      <c r="Z23" s="40">
        <v>21</v>
      </c>
      <c r="AA23" s="40" t="s">
        <v>89</v>
      </c>
      <c r="AB23" s="40">
        <f>IF(T('ESTRUCTURA PROYECTO'!AA9:AS9)="",0,T('ESTRUCTURA PROYECTO'!AA9:AS9))</f>
        <v>0</v>
      </c>
      <c r="AC23" s="40">
        <f>'ESTRUCTURA PROYECTO'!Y9</f>
        <v>0</v>
      </c>
      <c r="AD23" s="40">
        <f>'ESTRUCTURA PROYECTO'!Z9</f>
        <v>0</v>
      </c>
      <c r="AF23" s="40">
        <f t="shared" si="1"/>
        <v>61</v>
      </c>
      <c r="AG23" s="40">
        <f t="shared" si="2"/>
      </c>
      <c r="AH23" s="40">
        <f t="shared" si="0"/>
      </c>
    </row>
    <row r="24" spans="26:34" ht="15">
      <c r="Z24" s="40">
        <v>22</v>
      </c>
      <c r="AA24" s="40" t="s">
        <v>90</v>
      </c>
      <c r="AB24" s="40">
        <f>IF(T('ESTRUCTURA PROYECTO'!AA10:AS10)="",0,T('ESTRUCTURA PROYECTO'!AA10:AS10))</f>
        <v>0</v>
      </c>
      <c r="AC24" s="40">
        <f>'ESTRUCTURA PROYECTO'!Y10</f>
        <v>0</v>
      </c>
      <c r="AD24" s="40">
        <f>'ESTRUCTURA PROYECTO'!Z10</f>
        <v>0</v>
      </c>
      <c r="AF24" s="40">
        <f t="shared" si="1"/>
        <v>61</v>
      </c>
      <c r="AG24" s="40">
        <f t="shared" si="2"/>
      </c>
      <c r="AH24" s="40">
        <f t="shared" si="0"/>
      </c>
    </row>
    <row r="25" spans="26:34" ht="15">
      <c r="Z25" s="40">
        <v>23</v>
      </c>
      <c r="AA25" s="40" t="s">
        <v>91</v>
      </c>
      <c r="AB25" s="40">
        <f>IF(T('ESTRUCTURA PROYECTO'!AA11:AS11)="",0,T('ESTRUCTURA PROYECTO'!AA11:AS11))</f>
        <v>0</v>
      </c>
      <c r="AC25" s="40">
        <f>'ESTRUCTURA PROYECTO'!Y11</f>
        <v>0</v>
      </c>
      <c r="AD25" s="40">
        <f>'ESTRUCTURA PROYECTO'!Z11</f>
        <v>0</v>
      </c>
      <c r="AF25" s="40">
        <f t="shared" si="1"/>
        <v>61</v>
      </c>
      <c r="AG25" s="40">
        <f t="shared" si="2"/>
      </c>
      <c r="AH25" s="40">
        <f t="shared" si="0"/>
      </c>
    </row>
    <row r="26" spans="26:34" ht="15">
      <c r="Z26" s="40">
        <v>24</v>
      </c>
      <c r="AA26" s="40" t="s">
        <v>92</v>
      </c>
      <c r="AB26" s="40">
        <f>IF(T('ESTRUCTURA PROYECTO'!AA12:AS12)="",0,T('ESTRUCTURA PROYECTO'!AA12:AS12))</f>
        <v>0</v>
      </c>
      <c r="AC26" s="40">
        <f>'ESTRUCTURA PROYECTO'!Y12</f>
        <v>0</v>
      </c>
      <c r="AD26" s="40">
        <f>'ESTRUCTURA PROYECTO'!Z12</f>
        <v>0</v>
      </c>
      <c r="AF26" s="40">
        <f t="shared" si="1"/>
        <v>61</v>
      </c>
      <c r="AG26" s="40">
        <f t="shared" si="2"/>
      </c>
      <c r="AH26" s="40">
        <f t="shared" si="0"/>
      </c>
    </row>
    <row r="27" spans="26:54" ht="15">
      <c r="Z27" s="40">
        <v>25</v>
      </c>
      <c r="AA27" s="39" t="s">
        <v>98</v>
      </c>
      <c r="AB27" s="39">
        <f>IF(T('ESTRUCTURA PROYECTO'!AA14:AS14)="",0,T('ESTRUCTURA PROYECTO'!AA14:AS14))</f>
        <v>0</v>
      </c>
      <c r="AC27" s="39">
        <f>IF(MIN(AC28:AC32)=0,1,MIN(AC28:AC32))</f>
        <v>1</v>
      </c>
      <c r="AD27" s="39">
        <f>MAX(AD28:AD32)</f>
        <v>0</v>
      </c>
      <c r="AF27" s="40">
        <f t="shared" si="1"/>
        <v>61</v>
      </c>
      <c r="AG27" s="40">
        <f t="shared" si="2"/>
      </c>
      <c r="AH27" s="40">
        <f t="shared" si="0"/>
      </c>
      <c r="AW27" s="39"/>
      <c r="AX27" s="39"/>
      <c r="BB27" s="39"/>
    </row>
    <row r="28" spans="26:34" ht="15">
      <c r="Z28" s="40">
        <v>26</v>
      </c>
      <c r="AA28" s="40" t="s">
        <v>112</v>
      </c>
      <c r="AB28" s="40">
        <f>IF(T('ESTRUCTURA PROYECTO'!AA17:AS17)="",0,T('ESTRUCTURA PROYECTO'!AA17:AS17))</f>
        <v>0</v>
      </c>
      <c r="AC28" s="40">
        <f>'ESTRUCTURA PROYECTO'!Y17</f>
        <v>0</v>
      </c>
      <c r="AD28" s="40">
        <f>'ESTRUCTURA PROYECTO'!Z17</f>
        <v>0</v>
      </c>
      <c r="AF28" s="40">
        <f t="shared" si="1"/>
        <v>61</v>
      </c>
      <c r="AG28" s="40">
        <f t="shared" si="2"/>
      </c>
      <c r="AH28" s="40">
        <f t="shared" si="0"/>
      </c>
    </row>
    <row r="29" spans="26:34" ht="15">
      <c r="Z29" s="40">
        <v>27</v>
      </c>
      <c r="AA29" s="40" t="s">
        <v>113</v>
      </c>
      <c r="AB29" s="40">
        <f>IF(T('ESTRUCTURA PROYECTO'!AA18:AS18)="",0,T('ESTRUCTURA PROYECTO'!AA18:AS18))</f>
        <v>0</v>
      </c>
      <c r="AC29" s="40">
        <f>'ESTRUCTURA PROYECTO'!Y18</f>
        <v>0</v>
      </c>
      <c r="AD29" s="40">
        <f>'ESTRUCTURA PROYECTO'!Z18</f>
        <v>0</v>
      </c>
      <c r="AF29" s="40">
        <f t="shared" si="1"/>
        <v>61</v>
      </c>
      <c r="AG29" s="40">
        <f t="shared" si="2"/>
      </c>
      <c r="AH29" s="40">
        <f t="shared" si="0"/>
      </c>
    </row>
    <row r="30" spans="26:34" ht="15">
      <c r="Z30" s="40">
        <v>28</v>
      </c>
      <c r="AA30" s="40" t="s">
        <v>114</v>
      </c>
      <c r="AB30" s="40">
        <f>IF(T('ESTRUCTURA PROYECTO'!AA19:AS19)="",0,T('ESTRUCTURA PROYECTO'!AA19:AS19))</f>
        <v>0</v>
      </c>
      <c r="AC30" s="40">
        <f>'ESTRUCTURA PROYECTO'!Y19</f>
        <v>0</v>
      </c>
      <c r="AD30" s="40">
        <f>'ESTRUCTURA PROYECTO'!Z19</f>
        <v>0</v>
      </c>
      <c r="AF30" s="40">
        <f t="shared" si="1"/>
        <v>61</v>
      </c>
      <c r="AG30" s="40">
        <f t="shared" si="2"/>
      </c>
      <c r="AH30" s="40">
        <f t="shared" si="0"/>
      </c>
    </row>
    <row r="31" spans="26:34" ht="15">
      <c r="Z31" s="40">
        <v>29</v>
      </c>
      <c r="AA31" s="40" t="s">
        <v>115</v>
      </c>
      <c r="AB31" s="40">
        <f>IF(T('ESTRUCTURA PROYECTO'!AA20:AS20)="",0,T('ESTRUCTURA PROYECTO'!AA20:AS20))</f>
        <v>0</v>
      </c>
      <c r="AC31" s="40">
        <f>'ESTRUCTURA PROYECTO'!Y20</f>
        <v>0</v>
      </c>
      <c r="AD31" s="40">
        <f>'ESTRUCTURA PROYECTO'!Z20</f>
        <v>0</v>
      </c>
      <c r="AF31" s="40">
        <f t="shared" si="1"/>
        <v>61</v>
      </c>
      <c r="AG31" s="40">
        <f t="shared" si="2"/>
      </c>
      <c r="AH31" s="40">
        <f t="shared" si="0"/>
      </c>
    </row>
    <row r="32" spans="26:34" ht="15">
      <c r="Z32" s="40">
        <v>30</v>
      </c>
      <c r="AA32" s="40" t="s">
        <v>116</v>
      </c>
      <c r="AB32" s="40">
        <f>IF(T('ESTRUCTURA PROYECTO'!AA21:AS21)="",0,T('ESTRUCTURA PROYECTO'!AA21:AS21))</f>
        <v>0</v>
      </c>
      <c r="AC32" s="40">
        <f>'ESTRUCTURA PROYECTO'!Y21</f>
        <v>0</v>
      </c>
      <c r="AD32" s="40">
        <f>'ESTRUCTURA PROYECTO'!Z21</f>
        <v>0</v>
      </c>
      <c r="AF32" s="40">
        <f t="shared" si="1"/>
        <v>61</v>
      </c>
      <c r="AG32" s="40">
        <f t="shared" si="2"/>
      </c>
      <c r="AH32" s="40">
        <f t="shared" si="0"/>
      </c>
    </row>
    <row r="33" spans="26:54" ht="15">
      <c r="Z33" s="40">
        <v>31</v>
      </c>
      <c r="AA33" s="39" t="s">
        <v>100</v>
      </c>
      <c r="AB33" s="39">
        <f>IF(T('ESTRUCTURA PROYECTO'!AA23:AS23)="",0,T('ESTRUCTURA PROYECTO'!AA23:AS23))</f>
        <v>0</v>
      </c>
      <c r="AC33" s="39">
        <f>IF(MIN(AC34:AC38)=0,1,MIN(AC34:AC38))</f>
        <v>1</v>
      </c>
      <c r="AD33" s="39">
        <f>MAX(AD34:AD38)</f>
        <v>0</v>
      </c>
      <c r="AF33" s="40">
        <f t="shared" si="1"/>
        <v>61</v>
      </c>
      <c r="AG33" s="40">
        <f t="shared" si="2"/>
      </c>
      <c r="AH33" s="40">
        <f t="shared" si="0"/>
      </c>
      <c r="AW33" s="39"/>
      <c r="AX33" s="39"/>
      <c r="BB33" s="39"/>
    </row>
    <row r="34" spans="26:34" ht="15">
      <c r="Z34" s="40">
        <v>32</v>
      </c>
      <c r="AA34" s="40" t="s">
        <v>102</v>
      </c>
      <c r="AB34" s="40">
        <f>IF(T('ESTRUCTURA PROYECTO'!AA26:AS26)="",0,T('ESTRUCTURA PROYECTO'!AA26:AS26))</f>
        <v>0</v>
      </c>
      <c r="AC34" s="40">
        <f>'ESTRUCTURA PROYECTO'!Y26</f>
        <v>0</v>
      </c>
      <c r="AD34" s="40">
        <f>'ESTRUCTURA PROYECTO'!Z26</f>
        <v>0</v>
      </c>
      <c r="AF34" s="40">
        <f t="shared" si="1"/>
        <v>61</v>
      </c>
      <c r="AG34" s="40">
        <f t="shared" si="2"/>
      </c>
      <c r="AH34" s="40">
        <f t="shared" si="0"/>
      </c>
    </row>
    <row r="35" spans="26:34" ht="15">
      <c r="Z35" s="40">
        <v>33</v>
      </c>
      <c r="AA35" s="40" t="s">
        <v>103</v>
      </c>
      <c r="AB35" s="40">
        <f>IF(T('ESTRUCTURA PROYECTO'!AA27:AS27)="",0,T('ESTRUCTURA PROYECTO'!AA27:AS27))</f>
        <v>0</v>
      </c>
      <c r="AC35" s="40">
        <f>'ESTRUCTURA PROYECTO'!Y27</f>
        <v>0</v>
      </c>
      <c r="AD35" s="40">
        <f>'ESTRUCTURA PROYECTO'!Z27</f>
        <v>0</v>
      </c>
      <c r="AF35" s="40">
        <f t="shared" si="1"/>
        <v>61</v>
      </c>
      <c r="AG35" s="40">
        <f t="shared" si="2"/>
      </c>
      <c r="AH35" s="40">
        <f aca="true" t="shared" si="3" ref="AH35:AH62">IF(AG35="","",VLOOKUP(AG35,estructura,2,FALSE))</f>
      </c>
    </row>
    <row r="36" spans="26:34" ht="15">
      <c r="Z36" s="40">
        <v>34</v>
      </c>
      <c r="AA36" s="40" t="s">
        <v>104</v>
      </c>
      <c r="AB36" s="40">
        <f>IF(T('ESTRUCTURA PROYECTO'!AA28:AS28)="",0,T('ESTRUCTURA PROYECTO'!AA28:AS28))</f>
        <v>0</v>
      </c>
      <c r="AC36" s="40">
        <f>'ESTRUCTURA PROYECTO'!Y28</f>
        <v>0</v>
      </c>
      <c r="AD36" s="40">
        <f>'ESTRUCTURA PROYECTO'!Z28</f>
        <v>0</v>
      </c>
      <c r="AF36" s="40">
        <f t="shared" si="1"/>
        <v>61</v>
      </c>
      <c r="AG36" s="40">
        <f t="shared" si="2"/>
      </c>
      <c r="AH36" s="40">
        <f t="shared" si="3"/>
      </c>
    </row>
    <row r="37" spans="26:34" ht="15">
      <c r="Z37" s="40">
        <v>35</v>
      </c>
      <c r="AA37" s="40" t="s">
        <v>105</v>
      </c>
      <c r="AB37" s="40">
        <f>IF(T('ESTRUCTURA PROYECTO'!AA29:AS29)="",0,T('ESTRUCTURA PROYECTO'!AA29:AS29))</f>
        <v>0</v>
      </c>
      <c r="AC37" s="40">
        <f>'ESTRUCTURA PROYECTO'!Y29</f>
        <v>0</v>
      </c>
      <c r="AD37" s="40">
        <f>'ESTRUCTURA PROYECTO'!Z29</f>
        <v>0</v>
      </c>
      <c r="AF37" s="40">
        <f t="shared" si="1"/>
        <v>61</v>
      </c>
      <c r="AG37" s="40">
        <f t="shared" si="2"/>
      </c>
      <c r="AH37" s="40">
        <f t="shared" si="3"/>
      </c>
    </row>
    <row r="38" spans="26:34" ht="15">
      <c r="Z38" s="40">
        <v>36</v>
      </c>
      <c r="AA38" s="40" t="s">
        <v>106</v>
      </c>
      <c r="AB38" s="40">
        <f>IF(T('ESTRUCTURA PROYECTO'!AA30:AS30)="",0,T('ESTRUCTURA PROYECTO'!AA30:AS30))</f>
        <v>0</v>
      </c>
      <c r="AC38" s="40">
        <f>'ESTRUCTURA PROYECTO'!Y30</f>
        <v>0</v>
      </c>
      <c r="AD38" s="40">
        <f>'ESTRUCTURA PROYECTO'!Z30</f>
        <v>0</v>
      </c>
      <c r="AF38" s="40">
        <f t="shared" si="1"/>
        <v>61</v>
      </c>
      <c r="AG38" s="40">
        <f t="shared" si="2"/>
      </c>
      <c r="AH38" s="40">
        <f t="shared" si="3"/>
      </c>
    </row>
    <row r="39" spans="26:50" ht="15">
      <c r="Z39" s="40">
        <v>37</v>
      </c>
      <c r="AA39" s="39" t="s">
        <v>122</v>
      </c>
      <c r="AB39" s="39">
        <f>IF(T('ESTRUCTURA PROYECTO'!AX5:BP5)="",0,T('ESTRUCTURA PROYECTO'!AX5:BP5))</f>
        <v>0</v>
      </c>
      <c r="AC39" s="39">
        <f>IF(MIN(AC40:AC44)=0,1,MIN(AC40:AC44))</f>
        <v>1</v>
      </c>
      <c r="AD39" s="39">
        <f>MAX(AD40:AD44)</f>
        <v>0</v>
      </c>
      <c r="AF39" s="40">
        <f t="shared" si="1"/>
        <v>61</v>
      </c>
      <c r="AG39" s="40">
        <f t="shared" si="2"/>
      </c>
      <c r="AH39" s="40">
        <f t="shared" si="3"/>
      </c>
      <c r="AX39" s="39"/>
    </row>
    <row r="40" spans="26:34" ht="15">
      <c r="Z40" s="40">
        <v>38</v>
      </c>
      <c r="AA40" s="40" t="s">
        <v>130</v>
      </c>
      <c r="AB40" s="40">
        <f>IF(T('ESTRUCTURA PROYECTO'!AX8:BP8)="",0,T('ESTRUCTURA PROYECTO'!AX8:BP8))</f>
        <v>0</v>
      </c>
      <c r="AC40" s="40">
        <f>'ESTRUCTURA PROYECTO'!AV8</f>
        <v>0</v>
      </c>
      <c r="AD40" s="40">
        <f>'ESTRUCTURA PROYECTO'!AW8</f>
        <v>0</v>
      </c>
      <c r="AF40" s="40">
        <f t="shared" si="1"/>
        <v>61</v>
      </c>
      <c r="AG40" s="40">
        <f t="shared" si="2"/>
      </c>
      <c r="AH40" s="40">
        <f t="shared" si="3"/>
      </c>
    </row>
    <row r="41" spans="26:34" ht="15">
      <c r="Z41" s="40">
        <v>39</v>
      </c>
      <c r="AA41" s="40" t="s">
        <v>131</v>
      </c>
      <c r="AB41" s="40">
        <f>IF(T('ESTRUCTURA PROYECTO'!AX9:BP9)="",0,T('ESTRUCTURA PROYECTO'!AX9:BP9))</f>
        <v>0</v>
      </c>
      <c r="AC41" s="40">
        <f>'ESTRUCTURA PROYECTO'!AV9</f>
        <v>0</v>
      </c>
      <c r="AD41" s="40">
        <f>'ESTRUCTURA PROYECTO'!AW9</f>
        <v>0</v>
      </c>
      <c r="AF41" s="40">
        <f t="shared" si="1"/>
        <v>61</v>
      </c>
      <c r="AG41" s="40">
        <f t="shared" si="2"/>
      </c>
      <c r="AH41" s="40">
        <f t="shared" si="3"/>
      </c>
    </row>
    <row r="42" spans="26:34" ht="15">
      <c r="Z42" s="40">
        <v>40</v>
      </c>
      <c r="AA42" s="40" t="s">
        <v>132</v>
      </c>
      <c r="AB42" s="40">
        <f>IF(T('ESTRUCTURA PROYECTO'!AX10:BP10)="",0,T('ESTRUCTURA PROYECTO'!AX10:BP10))</f>
        <v>0</v>
      </c>
      <c r="AC42" s="40">
        <f>'ESTRUCTURA PROYECTO'!AV10</f>
        <v>0</v>
      </c>
      <c r="AD42" s="40">
        <f>'ESTRUCTURA PROYECTO'!AW10</f>
        <v>0</v>
      </c>
      <c r="AF42" s="40">
        <f t="shared" si="1"/>
        <v>61</v>
      </c>
      <c r="AG42" s="40">
        <f t="shared" si="2"/>
      </c>
      <c r="AH42" s="40">
        <f t="shared" si="3"/>
      </c>
    </row>
    <row r="43" spans="26:34" ht="15">
      <c r="Z43" s="40">
        <v>41</v>
      </c>
      <c r="AA43" s="40" t="s">
        <v>133</v>
      </c>
      <c r="AB43" s="40">
        <f>IF(T('ESTRUCTURA PROYECTO'!AX11:BP11)="",0,T('ESTRUCTURA PROYECTO'!AX11:BP11))</f>
        <v>0</v>
      </c>
      <c r="AC43" s="40">
        <f>'ESTRUCTURA PROYECTO'!AV11</f>
        <v>0</v>
      </c>
      <c r="AD43" s="40">
        <f>'ESTRUCTURA PROYECTO'!AW11</f>
        <v>0</v>
      </c>
      <c r="AF43" s="40">
        <f t="shared" si="1"/>
        <v>61</v>
      </c>
      <c r="AG43" s="40">
        <f t="shared" si="2"/>
      </c>
      <c r="AH43" s="40">
        <f t="shared" si="3"/>
      </c>
    </row>
    <row r="44" spans="26:34" ht="15">
      <c r="Z44" s="40">
        <v>42</v>
      </c>
      <c r="AA44" s="40" t="s">
        <v>134</v>
      </c>
      <c r="AB44" s="40">
        <f>IF(T('ESTRUCTURA PROYECTO'!AX12:BP12)="",0,T('ESTRUCTURA PROYECTO'!AX12:BP12))</f>
        <v>0</v>
      </c>
      <c r="AC44" s="40">
        <f>'ESTRUCTURA PROYECTO'!AV12</f>
        <v>0</v>
      </c>
      <c r="AD44" s="40">
        <f>'ESTRUCTURA PROYECTO'!AW12</f>
        <v>0</v>
      </c>
      <c r="AF44" s="40">
        <f t="shared" si="1"/>
        <v>61</v>
      </c>
      <c r="AG44" s="40">
        <f t="shared" si="2"/>
      </c>
      <c r="AH44" s="40">
        <f t="shared" si="3"/>
      </c>
    </row>
    <row r="45" spans="26:34" ht="15">
      <c r="Z45" s="40">
        <v>43</v>
      </c>
      <c r="AA45" s="39" t="s">
        <v>124</v>
      </c>
      <c r="AB45" s="39">
        <f>IF(T('ESTRUCTURA PROYECTO'!AX14:BP14)="",0,T('ESTRUCTURA PROYECTO'!AX14:BP14))</f>
        <v>0</v>
      </c>
      <c r="AC45" s="39">
        <f>IF(MIN(AC46:AC50)=0,1,MIN(AC46:AC50))</f>
        <v>1</v>
      </c>
      <c r="AD45" s="39">
        <f>MAX(AD46:AD50)</f>
        <v>0</v>
      </c>
      <c r="AF45" s="40">
        <f t="shared" si="1"/>
        <v>61</v>
      </c>
      <c r="AG45" s="40">
        <f t="shared" si="2"/>
      </c>
      <c r="AH45" s="40">
        <f t="shared" si="3"/>
      </c>
    </row>
    <row r="46" spans="26:34" ht="15">
      <c r="Z46" s="40">
        <v>44</v>
      </c>
      <c r="AA46" s="40" t="s">
        <v>150</v>
      </c>
      <c r="AB46" s="40">
        <f>IF(T('ESTRUCTURA PROYECTO'!AX17:BP17)="",0,T('ESTRUCTURA PROYECTO'!AX17:BP17))</f>
        <v>0</v>
      </c>
      <c r="AC46" s="40">
        <f>'ESTRUCTURA PROYECTO'!AV17</f>
        <v>0</v>
      </c>
      <c r="AD46" s="40">
        <f>'ESTRUCTURA PROYECTO'!AW17</f>
        <v>0</v>
      </c>
      <c r="AF46" s="40">
        <f t="shared" si="1"/>
        <v>61</v>
      </c>
      <c r="AG46" s="40">
        <f t="shared" si="2"/>
      </c>
      <c r="AH46" s="40">
        <f t="shared" si="3"/>
      </c>
    </row>
    <row r="47" spans="26:34" ht="15">
      <c r="Z47" s="40">
        <v>45</v>
      </c>
      <c r="AA47" s="40" t="s">
        <v>151</v>
      </c>
      <c r="AB47" s="40">
        <f>IF(T('ESTRUCTURA PROYECTO'!AX18:BP18)="",0,T('ESTRUCTURA PROYECTO'!AX18:BP18))</f>
        <v>0</v>
      </c>
      <c r="AC47" s="40">
        <f>'ESTRUCTURA PROYECTO'!AV18</f>
        <v>0</v>
      </c>
      <c r="AD47" s="40">
        <f>'ESTRUCTURA PROYECTO'!AW18</f>
        <v>0</v>
      </c>
      <c r="AF47" s="40">
        <f t="shared" si="1"/>
        <v>61</v>
      </c>
      <c r="AG47" s="40">
        <f t="shared" si="2"/>
      </c>
      <c r="AH47" s="40">
        <f t="shared" si="3"/>
      </c>
    </row>
    <row r="48" spans="26:34" ht="15">
      <c r="Z48" s="40">
        <v>46</v>
      </c>
      <c r="AA48" s="40" t="s">
        <v>152</v>
      </c>
      <c r="AB48" s="40">
        <f>IF(T('ESTRUCTURA PROYECTO'!AX19:BP19)="",0,T('ESTRUCTURA PROYECTO'!AX19:BP19))</f>
        <v>0</v>
      </c>
      <c r="AC48" s="40">
        <f>'ESTRUCTURA PROYECTO'!AV19</f>
        <v>0</v>
      </c>
      <c r="AD48" s="40">
        <f>'ESTRUCTURA PROYECTO'!AW19</f>
        <v>0</v>
      </c>
      <c r="AF48" s="40">
        <f t="shared" si="1"/>
        <v>61</v>
      </c>
      <c r="AG48" s="40">
        <f t="shared" si="2"/>
      </c>
      <c r="AH48" s="40">
        <f t="shared" si="3"/>
      </c>
    </row>
    <row r="49" spans="26:34" ht="15">
      <c r="Z49" s="40">
        <v>47</v>
      </c>
      <c r="AA49" s="40" t="s">
        <v>153</v>
      </c>
      <c r="AB49" s="40">
        <f>IF(T('ESTRUCTURA PROYECTO'!AX20:BP20)="",0,T('ESTRUCTURA PROYECTO'!AX20:BP20))</f>
        <v>0</v>
      </c>
      <c r="AC49" s="40">
        <f>'ESTRUCTURA PROYECTO'!AV20</f>
        <v>0</v>
      </c>
      <c r="AD49" s="40">
        <f>'ESTRUCTURA PROYECTO'!AW20</f>
        <v>0</v>
      </c>
      <c r="AF49" s="40">
        <f t="shared" si="1"/>
        <v>61</v>
      </c>
      <c r="AG49" s="40">
        <f t="shared" si="2"/>
      </c>
      <c r="AH49" s="40">
        <f t="shared" si="3"/>
      </c>
    </row>
    <row r="50" spans="26:34" ht="15">
      <c r="Z50" s="40">
        <v>48</v>
      </c>
      <c r="AA50" s="40" t="s">
        <v>154</v>
      </c>
      <c r="AB50" s="40">
        <f>IF(T('ESTRUCTURA PROYECTO'!AX21:BP21)="",0,T('ESTRUCTURA PROYECTO'!AX21:BP21))</f>
        <v>0</v>
      </c>
      <c r="AC50" s="40">
        <f>'ESTRUCTURA PROYECTO'!AV21</f>
        <v>0</v>
      </c>
      <c r="AD50" s="40">
        <f>'ESTRUCTURA PROYECTO'!AW21</f>
        <v>0</v>
      </c>
      <c r="AF50" s="40">
        <f t="shared" si="1"/>
        <v>61</v>
      </c>
      <c r="AG50" s="40">
        <f t="shared" si="2"/>
      </c>
      <c r="AH50" s="40">
        <f t="shared" si="3"/>
      </c>
    </row>
    <row r="51" spans="26:34" ht="15">
      <c r="Z51" s="40">
        <v>49</v>
      </c>
      <c r="AA51" s="39" t="s">
        <v>126</v>
      </c>
      <c r="AB51" s="39">
        <f>IF(T('ESTRUCTURA PROYECTO'!AX23:BP23)="",0,T('ESTRUCTURA PROYECTO'!AX23:BP23))</f>
        <v>0</v>
      </c>
      <c r="AC51" s="39">
        <f>IF(MIN(AC52:AC56)=0,1,MIN(AC52:AC56))</f>
        <v>1</v>
      </c>
      <c r="AD51" s="39">
        <f>MAX(AD52:AD56)</f>
        <v>0</v>
      </c>
      <c r="AF51" s="40">
        <f t="shared" si="1"/>
        <v>61</v>
      </c>
      <c r="AG51" s="40">
        <f t="shared" si="2"/>
      </c>
      <c r="AH51" s="40">
        <f t="shared" si="3"/>
      </c>
    </row>
    <row r="52" spans="26:34" ht="15">
      <c r="Z52" s="40">
        <v>50</v>
      </c>
      <c r="AA52" s="40" t="s">
        <v>140</v>
      </c>
      <c r="AB52" s="40">
        <f>IF(T('ESTRUCTURA PROYECTO'!AX26:BP26)="",0,T('ESTRUCTURA PROYECTO'!AX26:BP26))</f>
        <v>0</v>
      </c>
      <c r="AC52" s="40">
        <f>'ESTRUCTURA PROYECTO'!AV26</f>
        <v>0</v>
      </c>
      <c r="AD52" s="40">
        <f>'ESTRUCTURA PROYECTO'!AW26</f>
        <v>0</v>
      </c>
      <c r="AF52" s="40">
        <f t="shared" si="1"/>
        <v>61</v>
      </c>
      <c r="AG52" s="40">
        <f t="shared" si="2"/>
      </c>
      <c r="AH52" s="40">
        <f t="shared" si="3"/>
      </c>
    </row>
    <row r="53" spans="26:34" ht="15">
      <c r="Z53" s="40">
        <v>51</v>
      </c>
      <c r="AA53" s="40" t="s">
        <v>141</v>
      </c>
      <c r="AB53" s="40">
        <f>IF(T('ESTRUCTURA PROYECTO'!AX27:BP27)="",0,T('ESTRUCTURA PROYECTO'!AX27:BP27))</f>
        <v>0</v>
      </c>
      <c r="AC53" s="40">
        <f>'ESTRUCTURA PROYECTO'!AV27</f>
        <v>0</v>
      </c>
      <c r="AD53" s="40">
        <f>'ESTRUCTURA PROYECTO'!AW27</f>
        <v>0</v>
      </c>
      <c r="AF53" s="40">
        <f t="shared" si="1"/>
        <v>61</v>
      </c>
      <c r="AG53" s="40">
        <f t="shared" si="2"/>
      </c>
      <c r="AH53" s="40">
        <f t="shared" si="3"/>
      </c>
    </row>
    <row r="54" spans="26:34" ht="15">
      <c r="Z54" s="40">
        <v>52</v>
      </c>
      <c r="AA54" s="40" t="s">
        <v>142</v>
      </c>
      <c r="AB54" s="40">
        <f>IF(T('ESTRUCTURA PROYECTO'!AX28:BP28)="",0,T('ESTRUCTURA PROYECTO'!AX28:BP28))</f>
        <v>0</v>
      </c>
      <c r="AC54" s="40">
        <f>'ESTRUCTURA PROYECTO'!AV28</f>
        <v>0</v>
      </c>
      <c r="AD54" s="40">
        <f>'ESTRUCTURA PROYECTO'!AW28</f>
        <v>0</v>
      </c>
      <c r="AF54" s="40">
        <f t="shared" si="1"/>
        <v>61</v>
      </c>
      <c r="AG54" s="40">
        <f t="shared" si="2"/>
      </c>
      <c r="AH54" s="40">
        <f t="shared" si="3"/>
      </c>
    </row>
    <row r="55" spans="26:34" ht="15">
      <c r="Z55" s="40">
        <v>53</v>
      </c>
      <c r="AA55" s="40" t="s">
        <v>143</v>
      </c>
      <c r="AB55" s="40">
        <f>IF(T('ESTRUCTURA PROYECTO'!AX29:BP29)="",0,T('ESTRUCTURA PROYECTO'!AX29:BP29))</f>
        <v>0</v>
      </c>
      <c r="AC55" s="40">
        <f>'ESTRUCTURA PROYECTO'!AV29</f>
        <v>0</v>
      </c>
      <c r="AD55" s="40">
        <f>'ESTRUCTURA PROYECTO'!AW29</f>
        <v>0</v>
      </c>
      <c r="AF55" s="40">
        <f t="shared" si="1"/>
        <v>61</v>
      </c>
      <c r="AG55" s="40">
        <f t="shared" si="2"/>
      </c>
      <c r="AH55" s="40">
        <f t="shared" si="3"/>
      </c>
    </row>
    <row r="56" spans="26:34" ht="15">
      <c r="Z56" s="40">
        <v>54</v>
      </c>
      <c r="AA56" s="40" t="s">
        <v>144</v>
      </c>
      <c r="AB56" s="40">
        <f>IF(T('ESTRUCTURA PROYECTO'!AX30:BP30)="",0,T('ESTRUCTURA PROYECTO'!AX30:BP30))</f>
        <v>0</v>
      </c>
      <c r="AC56" s="40">
        <f>'ESTRUCTURA PROYECTO'!AV30</f>
        <v>0</v>
      </c>
      <c r="AD56" s="40">
        <f>'ESTRUCTURA PROYECTO'!AW30</f>
        <v>0</v>
      </c>
      <c r="AF56" s="40">
        <f t="shared" si="1"/>
        <v>61</v>
      </c>
      <c r="AG56" s="40">
        <f t="shared" si="2"/>
      </c>
      <c r="AH56" s="40">
        <f t="shared" si="3"/>
      </c>
    </row>
    <row r="57" spans="26:34" ht="15">
      <c r="Z57" s="40">
        <v>55</v>
      </c>
      <c r="AA57" s="39" t="s">
        <v>128</v>
      </c>
      <c r="AB57" s="39">
        <f>IF(T('ESTRUCTURA PROYECTO'!BU5:CM5)="",0,T('ESTRUCTURA PROYECTO'!BU5:CM5))</f>
        <v>0</v>
      </c>
      <c r="AC57" s="39">
        <f>IF(MIN(AC58:AC62)=0,1,MIN(AC58:AC62))</f>
        <v>1</v>
      </c>
      <c r="AD57" s="39">
        <f>MAX(AD58:AD62)</f>
        <v>0</v>
      </c>
      <c r="AF57" s="40">
        <f t="shared" si="1"/>
        <v>61</v>
      </c>
      <c r="AG57" s="40">
        <f t="shared" si="2"/>
      </c>
      <c r="AH57" s="40">
        <f t="shared" si="3"/>
      </c>
    </row>
    <row r="58" spans="26:34" ht="15">
      <c r="Z58" s="40">
        <v>56</v>
      </c>
      <c r="AA58" s="40" t="s">
        <v>160</v>
      </c>
      <c r="AB58" s="40">
        <f>IF(T('ESTRUCTURA PROYECTO'!BU8:CM8)="",0,T('ESTRUCTURA PROYECTO'!BU8:CM8))</f>
        <v>0</v>
      </c>
      <c r="AC58" s="40">
        <f>'ESTRUCTURA PROYECTO'!BS8</f>
        <v>0</v>
      </c>
      <c r="AD58" s="40">
        <f>'ESTRUCTURA PROYECTO'!BT8</f>
        <v>0</v>
      </c>
      <c r="AF58" s="40">
        <f t="shared" si="1"/>
        <v>61</v>
      </c>
      <c r="AG58" s="40">
        <f t="shared" si="2"/>
      </c>
      <c r="AH58" s="40">
        <f t="shared" si="3"/>
      </c>
    </row>
    <row r="59" spans="26:34" ht="15">
      <c r="Z59" s="40">
        <v>57</v>
      </c>
      <c r="AA59" s="40" t="s">
        <v>161</v>
      </c>
      <c r="AB59" s="40">
        <f>IF(T('ESTRUCTURA PROYECTO'!BU9:CM9)="",0,T('ESTRUCTURA PROYECTO'!BU9:CM9))</f>
        <v>0</v>
      </c>
      <c r="AC59" s="40">
        <f>'ESTRUCTURA PROYECTO'!BS9</f>
        <v>0</v>
      </c>
      <c r="AD59" s="40">
        <f>'ESTRUCTURA PROYECTO'!BT9</f>
        <v>0</v>
      </c>
      <c r="AF59" s="40">
        <f t="shared" si="1"/>
        <v>61</v>
      </c>
      <c r="AG59" s="40">
        <f t="shared" si="2"/>
      </c>
      <c r="AH59" s="40">
        <f t="shared" si="3"/>
      </c>
    </row>
    <row r="60" spans="26:34" ht="15">
      <c r="Z60" s="40">
        <v>58</v>
      </c>
      <c r="AA60" s="40" t="s">
        <v>162</v>
      </c>
      <c r="AB60" s="40">
        <f>IF(T('ESTRUCTURA PROYECTO'!BU10:CM10)="",0,T('ESTRUCTURA PROYECTO'!BU10:CM10))</f>
        <v>0</v>
      </c>
      <c r="AC60" s="40">
        <f>'ESTRUCTURA PROYECTO'!BS10</f>
        <v>0</v>
      </c>
      <c r="AD60" s="40">
        <f>'ESTRUCTURA PROYECTO'!BT10</f>
        <v>0</v>
      </c>
      <c r="AF60" s="40">
        <f t="shared" si="1"/>
        <v>61</v>
      </c>
      <c r="AG60" s="40">
        <f t="shared" si="2"/>
      </c>
      <c r="AH60" s="40">
        <f t="shared" si="3"/>
      </c>
    </row>
    <row r="61" spans="26:34" ht="15">
      <c r="Z61" s="40">
        <v>59</v>
      </c>
      <c r="AA61" s="40" t="s">
        <v>163</v>
      </c>
      <c r="AB61" s="40">
        <f>IF(T('ESTRUCTURA PROYECTO'!BU11:CM11)="",0,T('ESTRUCTURA PROYECTO'!BU11:CM11))</f>
        <v>0</v>
      </c>
      <c r="AC61" s="40">
        <f>'ESTRUCTURA PROYECTO'!BS11</f>
        <v>0</v>
      </c>
      <c r="AD61" s="40">
        <f>'ESTRUCTURA PROYECTO'!BT11</f>
        <v>0</v>
      </c>
      <c r="AF61" s="40">
        <f t="shared" si="1"/>
        <v>61</v>
      </c>
      <c r="AG61" s="40">
        <f t="shared" si="2"/>
      </c>
      <c r="AH61" s="40">
        <f t="shared" si="3"/>
      </c>
    </row>
    <row r="62" spans="26:34" ht="15">
      <c r="Z62" s="40">
        <v>60</v>
      </c>
      <c r="AA62" s="40" t="s">
        <v>164</v>
      </c>
      <c r="AB62" s="40">
        <f>IF(T('ESTRUCTURA PROYECTO'!BU12:CM12)="",0,T('ESTRUCTURA PROYECTO'!BU12:CM12))</f>
        <v>0</v>
      </c>
      <c r="AC62" s="40">
        <f>'ESTRUCTURA PROYECTO'!BS12</f>
        <v>0</v>
      </c>
      <c r="AD62" s="40">
        <f>'ESTRUCTURA PROYECTO'!BT12</f>
        <v>0</v>
      </c>
      <c r="AF62" s="40">
        <f t="shared" si="1"/>
        <v>61</v>
      </c>
      <c r="AG62" s="40">
        <f t="shared" si="2"/>
      </c>
      <c r="AH62" s="40">
        <f t="shared" si="3"/>
      </c>
    </row>
  </sheetData>
  <sheetProtection sheet="1" objects="1" scenarios="1"/>
  <mergeCells count="5">
    <mergeCell ref="AA1:AD1"/>
    <mergeCell ref="A1:B1"/>
    <mergeCell ref="D1:F1"/>
    <mergeCell ref="R1:T1"/>
    <mergeCell ref="V1:X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Marco Adrián</dc:creator>
  <cp:keywords/>
  <dc:description/>
  <cp:lastModifiedBy>informatica</cp:lastModifiedBy>
  <cp:lastPrinted>2017-12-19T18:41:30Z</cp:lastPrinted>
  <dcterms:created xsi:type="dcterms:W3CDTF">2017-11-07T18:00:47Z</dcterms:created>
  <dcterms:modified xsi:type="dcterms:W3CDTF">2019-01-04T08:49:35Z</dcterms:modified>
  <cp:category/>
  <cp:version/>
  <cp:contentType/>
  <cp:contentStatus/>
</cp:coreProperties>
</file>