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19-Formulario_CCTT-EC\"/>
    </mc:Choice>
  </mc:AlternateContent>
  <xr:revisionPtr revIDLastSave="0" documentId="13_ncr:1_{7032CE69-4C1C-4D29-89A4-161E06D0B4B4}" xr6:coauthVersionLast="34" xr6:coauthVersionMax="34" xr10:uidLastSave="{00000000-0000-0000-0000-000000000000}"/>
  <workbookProtection workbookAlgorithmName="SHA-512" workbookHashValue="kl2p3W4Ugl3xVCtCOnYj7hJnmlWThvbSLbdgceAHYdyawI1VdDuqrxxKez/1LYIWtjNBYsd1pMYy8SUmBCIvfg==" workbookSaltValue="OC8s5QsmomaYYynCvD2jbA==" workbookSpinCount="100000" lockStructure="1"/>
  <bookViews>
    <workbookView xWindow="0" yWindow="0" windowWidth="20490" windowHeight="8040" tabRatio="732" xr2:uid="{00000000-000D-0000-FFFF-FFFF00000000}"/>
  </bookViews>
  <sheets>
    <sheet name="DATOS" sheetId="1" r:id="rId1"/>
    <sheet name="ESTRUCTURA PROYECTO" sheetId="13" r:id="rId2"/>
    <sheet name="GASTOS PROYECTO" sheetId="9" r:id="rId3"/>
    <sheet name="RRHH" sheetId="8" r:id="rId4"/>
    <sheet name="GASTO RRHH" sheetId="10" r:id="rId5"/>
    <sheet name="RESUMEN" sheetId="11" r:id="rId6"/>
    <sheet name="CRONOGRAMA" sheetId="12" r:id="rId7"/>
    <sheet name="Hoja1" sheetId="14" r:id="rId8"/>
  </sheets>
  <definedNames>
    <definedName name="_xlnm.Print_Area" localSheetId="0">DATOS!$A$1:$O$50</definedName>
    <definedName name="_xlnm.Print_Area" localSheetId="1">'ESTRUCTURA PROYECTO'!$A$1:$V$33,'ESTRUCTURA PROYECTO'!$X$1:$AS$33,'ESTRUCTURA PROYECTO'!$AU$1:$BP$33,'ESTRUCTURA PROYECTO'!$BR$1:$CM$33</definedName>
    <definedName name="_xlnm.Print_Area" localSheetId="4">'GASTO RRHH'!$A$1:$L$52,'GASTO RRHH'!$N$1:$Y$52,'GASTO RRHH'!$AA$1:$AL$52,'GASTO RRHH'!$AN$1:$AY$52</definedName>
    <definedName name="_xlnm.Print_Area" localSheetId="2">'GASTOS PROYECTO'!$A$1:$S$36,'GASTOS PROYECTO'!$U$1:$AM$36</definedName>
    <definedName name="_xlnm.Print_Area" localSheetId="5">RESUMEN!$A$1:$O$50,RESUMEN!$Q$1:$AE$50</definedName>
    <definedName name="_xlnm.Print_Area" localSheetId="3">RRHH!$A$1:$W$31</definedName>
    <definedName name="estructura">Hoja1!$Y$3:$AB$62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" i="11" l="1"/>
  <c r="T35" i="14"/>
  <c r="U35" i="14"/>
  <c r="V35" i="14"/>
  <c r="AC18" i="11" s="1"/>
  <c r="T36" i="14"/>
  <c r="U36" i="14"/>
  <c r="V36" i="14"/>
  <c r="AC19" i="11" s="1"/>
  <c r="T37" i="14"/>
  <c r="U37" i="14"/>
  <c r="V37" i="14"/>
  <c r="AC20" i="11" s="1"/>
  <c r="T38" i="14"/>
  <c r="U38" i="14"/>
  <c r="V38" i="14"/>
  <c r="AC21" i="11" s="1"/>
  <c r="V34" i="14"/>
  <c r="AC17" i="11" s="1"/>
  <c r="U34" i="14"/>
  <c r="T34" i="14"/>
  <c r="T27" i="14"/>
  <c r="U27" i="14"/>
  <c r="V27" i="14"/>
  <c r="AC10" i="11" s="1"/>
  <c r="T28" i="14"/>
  <c r="U28" i="14"/>
  <c r="V28" i="14"/>
  <c r="AC11" i="11" s="1"/>
  <c r="T29" i="14"/>
  <c r="U29" i="14"/>
  <c r="V29" i="14"/>
  <c r="AC12" i="11" s="1"/>
  <c r="T30" i="14"/>
  <c r="U30" i="14"/>
  <c r="V30" i="14"/>
  <c r="AC13" i="11" s="1"/>
  <c r="V26" i="14"/>
  <c r="AC9" i="11" s="1"/>
  <c r="U26" i="14"/>
  <c r="T26" i="14"/>
  <c r="T19" i="14"/>
  <c r="U19" i="14"/>
  <c r="V19" i="14"/>
  <c r="M39" i="11" s="1"/>
  <c r="T20" i="14"/>
  <c r="U20" i="14"/>
  <c r="V20" i="14"/>
  <c r="M40" i="11" s="1"/>
  <c r="T21" i="14"/>
  <c r="U21" i="14"/>
  <c r="V21" i="14"/>
  <c r="M41" i="11" s="1"/>
  <c r="T22" i="14"/>
  <c r="U22" i="14"/>
  <c r="V22" i="14"/>
  <c r="M42" i="11" s="1"/>
  <c r="V18" i="14"/>
  <c r="M38" i="11" s="1"/>
  <c r="U18" i="14"/>
  <c r="T18" i="14"/>
  <c r="T11" i="14"/>
  <c r="U11" i="14"/>
  <c r="V11" i="14"/>
  <c r="M31" i="11" s="1"/>
  <c r="T12" i="14"/>
  <c r="U12" i="14"/>
  <c r="V12" i="14"/>
  <c r="M32" i="11" s="1"/>
  <c r="T13" i="14"/>
  <c r="U13" i="14"/>
  <c r="V13" i="14"/>
  <c r="M33" i="11" s="1"/>
  <c r="T14" i="14"/>
  <c r="U14" i="14"/>
  <c r="V14" i="14"/>
  <c r="M34" i="11" s="1"/>
  <c r="V10" i="14"/>
  <c r="M30" i="11" s="1"/>
  <c r="U10" i="14"/>
  <c r="T10" i="14"/>
  <c r="U3" i="14"/>
  <c r="V3" i="14"/>
  <c r="U4" i="14"/>
  <c r="V4" i="14"/>
  <c r="U5" i="14"/>
  <c r="V5" i="14"/>
  <c r="U6" i="14"/>
  <c r="V6" i="14"/>
  <c r="V2" i="14"/>
  <c r="U2" i="14"/>
  <c r="F3" i="14"/>
  <c r="F4" i="14"/>
  <c r="F5" i="14"/>
  <c r="F6" i="14"/>
  <c r="F7" i="14"/>
  <c r="F8" i="14"/>
  <c r="F9" i="14"/>
  <c r="F10" i="14"/>
  <c r="F11" i="14"/>
  <c r="F2" i="14"/>
  <c r="M3" i="14"/>
  <c r="N3" i="14"/>
  <c r="O3" i="14"/>
  <c r="P3" i="14"/>
  <c r="M4" i="14"/>
  <c r="N4" i="14"/>
  <c r="O4" i="14"/>
  <c r="P4" i="14"/>
  <c r="M5" i="14"/>
  <c r="N5" i="14"/>
  <c r="O5" i="14"/>
  <c r="P5" i="14"/>
  <c r="M6" i="14"/>
  <c r="N6" i="14"/>
  <c r="O6" i="14"/>
  <c r="P6" i="14"/>
  <c r="M7" i="14"/>
  <c r="N7" i="14"/>
  <c r="O7" i="14"/>
  <c r="P7" i="14"/>
  <c r="M8" i="14"/>
  <c r="N8" i="14"/>
  <c r="O8" i="14"/>
  <c r="P8" i="14"/>
  <c r="M9" i="14"/>
  <c r="N9" i="14"/>
  <c r="O9" i="14"/>
  <c r="P9" i="14"/>
  <c r="M10" i="14"/>
  <c r="N10" i="14"/>
  <c r="O10" i="14"/>
  <c r="P10" i="14"/>
  <c r="M11" i="14"/>
  <c r="N11" i="14"/>
  <c r="O11" i="14"/>
  <c r="P11" i="14"/>
  <c r="P2" i="14"/>
  <c r="O2" i="14"/>
  <c r="N2" i="14"/>
  <c r="M2" i="14"/>
  <c r="AV18" i="10"/>
  <c r="AW18" i="10" s="1"/>
  <c r="AR18" i="10"/>
  <c r="AV17" i="10"/>
  <c r="AW17" i="10" s="1"/>
  <c r="AR17" i="10"/>
  <c r="AV16" i="10"/>
  <c r="AW16" i="10" s="1"/>
  <c r="AR16" i="10"/>
  <c r="AV15" i="10"/>
  <c r="AW15" i="10" s="1"/>
  <c r="AR15" i="10"/>
  <c r="AV14" i="10"/>
  <c r="AW14" i="10" s="1"/>
  <c r="AR14" i="10"/>
  <c r="AV13" i="10"/>
  <c r="AW13" i="10" s="1"/>
  <c r="AR13" i="10"/>
  <c r="AV12" i="10"/>
  <c r="AW12" i="10" s="1"/>
  <c r="AR12" i="10"/>
  <c r="AV11" i="10"/>
  <c r="AW11" i="10" s="1"/>
  <c r="AR11" i="10"/>
  <c r="AV10" i="10"/>
  <c r="AW10" i="10" s="1"/>
  <c r="AR10" i="10"/>
  <c r="AV9" i="10"/>
  <c r="AW9" i="10" s="1"/>
  <c r="AR9" i="10"/>
  <c r="AI48" i="10"/>
  <c r="AJ48" i="10" s="1"/>
  <c r="AE48" i="10"/>
  <c r="AI47" i="10"/>
  <c r="AJ47" i="10" s="1"/>
  <c r="AE47" i="10"/>
  <c r="AI46" i="10"/>
  <c r="AJ46" i="10" s="1"/>
  <c r="AE46" i="10"/>
  <c r="AI45" i="10"/>
  <c r="AJ45" i="10" s="1"/>
  <c r="AE45" i="10"/>
  <c r="AI44" i="10"/>
  <c r="AJ44" i="10" s="1"/>
  <c r="AE44" i="10"/>
  <c r="AI43" i="10"/>
  <c r="AJ43" i="10" s="1"/>
  <c r="AE43" i="10"/>
  <c r="AI42" i="10"/>
  <c r="AJ42" i="10" s="1"/>
  <c r="AE42" i="10"/>
  <c r="AI41" i="10"/>
  <c r="AJ41" i="10" s="1"/>
  <c r="AE41" i="10"/>
  <c r="AI40" i="10"/>
  <c r="AJ40" i="10" s="1"/>
  <c r="AE40" i="10"/>
  <c r="AI39" i="10"/>
  <c r="AJ39" i="10" s="1"/>
  <c r="AE39" i="10"/>
  <c r="AI33" i="10"/>
  <c r="AJ33" i="10" s="1"/>
  <c r="AE33" i="10"/>
  <c r="AI32" i="10"/>
  <c r="AJ32" i="10" s="1"/>
  <c r="AE32" i="10"/>
  <c r="AI31" i="10"/>
  <c r="AJ31" i="10" s="1"/>
  <c r="AE31" i="10"/>
  <c r="AI30" i="10"/>
  <c r="AJ30" i="10" s="1"/>
  <c r="AE30" i="10"/>
  <c r="AI29" i="10"/>
  <c r="AJ29" i="10" s="1"/>
  <c r="AE29" i="10"/>
  <c r="AI28" i="10"/>
  <c r="AJ28" i="10" s="1"/>
  <c r="AE28" i="10"/>
  <c r="AI27" i="10"/>
  <c r="AJ27" i="10" s="1"/>
  <c r="AE27" i="10"/>
  <c r="AI26" i="10"/>
  <c r="AJ26" i="10" s="1"/>
  <c r="AE26" i="10"/>
  <c r="AI25" i="10"/>
  <c r="AJ25" i="10" s="1"/>
  <c r="AE25" i="10"/>
  <c r="AI24" i="10"/>
  <c r="AJ24" i="10" s="1"/>
  <c r="AE24" i="10"/>
  <c r="AI18" i="10"/>
  <c r="AJ18" i="10" s="1"/>
  <c r="AE18" i="10"/>
  <c r="AI17" i="10"/>
  <c r="AJ17" i="10" s="1"/>
  <c r="AE17" i="10"/>
  <c r="AI16" i="10"/>
  <c r="AJ16" i="10" s="1"/>
  <c r="AE16" i="10"/>
  <c r="AI15" i="10"/>
  <c r="AJ15" i="10" s="1"/>
  <c r="AE15" i="10"/>
  <c r="AI14" i="10"/>
  <c r="AJ14" i="10" s="1"/>
  <c r="AE14" i="10"/>
  <c r="AI13" i="10"/>
  <c r="AJ13" i="10" s="1"/>
  <c r="AE13" i="10"/>
  <c r="AI12" i="10"/>
  <c r="AJ12" i="10" s="1"/>
  <c r="AE12" i="10"/>
  <c r="AI11" i="10"/>
  <c r="AJ11" i="10" s="1"/>
  <c r="AE11" i="10"/>
  <c r="AI10" i="10"/>
  <c r="AJ10" i="10" s="1"/>
  <c r="AE10" i="10"/>
  <c r="AI9" i="10"/>
  <c r="AJ9" i="10" s="1"/>
  <c r="AE9" i="10"/>
  <c r="L3" i="14"/>
  <c r="L4" i="14"/>
  <c r="L5" i="14"/>
  <c r="L6" i="14"/>
  <c r="L7" i="14"/>
  <c r="L8" i="14"/>
  <c r="L9" i="14"/>
  <c r="L10" i="14"/>
  <c r="L11" i="14"/>
  <c r="L2" i="14"/>
  <c r="V48" i="10"/>
  <c r="W48" i="10" s="1"/>
  <c r="R48" i="10"/>
  <c r="V47" i="10"/>
  <c r="W47" i="10" s="1"/>
  <c r="R47" i="10"/>
  <c r="V46" i="10"/>
  <c r="W46" i="10" s="1"/>
  <c r="R46" i="10"/>
  <c r="V45" i="10"/>
  <c r="W45" i="10" s="1"/>
  <c r="R45" i="10"/>
  <c r="V44" i="10"/>
  <c r="W44" i="10" s="1"/>
  <c r="R44" i="10"/>
  <c r="V43" i="10"/>
  <c r="W43" i="10" s="1"/>
  <c r="R43" i="10"/>
  <c r="V42" i="10"/>
  <c r="W42" i="10" s="1"/>
  <c r="R42" i="10"/>
  <c r="V41" i="10"/>
  <c r="W41" i="10" s="1"/>
  <c r="R41" i="10"/>
  <c r="V40" i="10"/>
  <c r="W40" i="10" s="1"/>
  <c r="R40" i="10"/>
  <c r="V39" i="10"/>
  <c r="W39" i="10" s="1"/>
  <c r="R39" i="10"/>
  <c r="K3" i="14"/>
  <c r="K4" i="14"/>
  <c r="K5" i="14"/>
  <c r="K6" i="14"/>
  <c r="K7" i="14"/>
  <c r="K8" i="14"/>
  <c r="K9" i="14"/>
  <c r="K10" i="14"/>
  <c r="K11" i="14"/>
  <c r="K2" i="14"/>
  <c r="V33" i="10"/>
  <c r="W33" i="10" s="1"/>
  <c r="R33" i="10"/>
  <c r="V32" i="10"/>
  <c r="W32" i="10" s="1"/>
  <c r="R32" i="10"/>
  <c r="V31" i="10"/>
  <c r="W31" i="10" s="1"/>
  <c r="R31" i="10"/>
  <c r="V30" i="10"/>
  <c r="W30" i="10" s="1"/>
  <c r="R30" i="10"/>
  <c r="V29" i="10"/>
  <c r="W29" i="10" s="1"/>
  <c r="R29" i="10"/>
  <c r="V28" i="10"/>
  <c r="W28" i="10" s="1"/>
  <c r="R28" i="10"/>
  <c r="V27" i="10"/>
  <c r="W27" i="10" s="1"/>
  <c r="R27" i="10"/>
  <c r="V26" i="10"/>
  <c r="W26" i="10" s="1"/>
  <c r="R26" i="10"/>
  <c r="V25" i="10"/>
  <c r="W25" i="10" s="1"/>
  <c r="R25" i="10"/>
  <c r="V24" i="10"/>
  <c r="W24" i="10" s="1"/>
  <c r="R24" i="10"/>
  <c r="J3" i="14"/>
  <c r="J4" i="14"/>
  <c r="J5" i="14"/>
  <c r="J6" i="14"/>
  <c r="J7" i="14"/>
  <c r="J8" i="14"/>
  <c r="J9" i="14"/>
  <c r="J10" i="14"/>
  <c r="J11" i="14"/>
  <c r="J2" i="14"/>
  <c r="V18" i="10"/>
  <c r="W18" i="10" s="1"/>
  <c r="R18" i="10"/>
  <c r="V17" i="10"/>
  <c r="W17" i="10" s="1"/>
  <c r="R17" i="10"/>
  <c r="V16" i="10"/>
  <c r="W16" i="10" s="1"/>
  <c r="R16" i="10"/>
  <c r="V15" i="10"/>
  <c r="W15" i="10" s="1"/>
  <c r="R15" i="10"/>
  <c r="V14" i="10"/>
  <c r="W14" i="10" s="1"/>
  <c r="R14" i="10"/>
  <c r="V13" i="10"/>
  <c r="W13" i="10" s="1"/>
  <c r="R13" i="10"/>
  <c r="V12" i="10"/>
  <c r="W12" i="10" s="1"/>
  <c r="R12" i="10"/>
  <c r="V11" i="10"/>
  <c r="W11" i="10" s="1"/>
  <c r="R11" i="10"/>
  <c r="V10" i="10"/>
  <c r="W10" i="10" s="1"/>
  <c r="R10" i="10"/>
  <c r="V9" i="10"/>
  <c r="W9" i="10" s="1"/>
  <c r="R9" i="10"/>
  <c r="I3" i="14"/>
  <c r="I4" i="14"/>
  <c r="I5" i="14"/>
  <c r="I6" i="14"/>
  <c r="I7" i="14"/>
  <c r="I8" i="14"/>
  <c r="I9" i="14"/>
  <c r="I10" i="14"/>
  <c r="I11" i="14"/>
  <c r="I2" i="14"/>
  <c r="I48" i="10"/>
  <c r="J48" i="10" s="1"/>
  <c r="E48" i="10"/>
  <c r="I47" i="10"/>
  <c r="J47" i="10" s="1"/>
  <c r="E47" i="10"/>
  <c r="I46" i="10"/>
  <c r="J46" i="10" s="1"/>
  <c r="E46" i="10"/>
  <c r="I45" i="10"/>
  <c r="J45" i="10" s="1"/>
  <c r="E45" i="10"/>
  <c r="I44" i="10"/>
  <c r="J44" i="10" s="1"/>
  <c r="E44" i="10"/>
  <c r="I43" i="10"/>
  <c r="J43" i="10" s="1"/>
  <c r="E43" i="10"/>
  <c r="I42" i="10"/>
  <c r="J42" i="10" s="1"/>
  <c r="E42" i="10"/>
  <c r="I41" i="10"/>
  <c r="J41" i="10" s="1"/>
  <c r="E41" i="10"/>
  <c r="I40" i="10"/>
  <c r="J40" i="10" s="1"/>
  <c r="E40" i="10"/>
  <c r="I39" i="10"/>
  <c r="J39" i="10" s="1"/>
  <c r="E39" i="10"/>
  <c r="H11" i="14"/>
  <c r="H10" i="14"/>
  <c r="H9" i="14"/>
  <c r="H8" i="14"/>
  <c r="H7" i="14"/>
  <c r="H6" i="14"/>
  <c r="H5" i="14"/>
  <c r="H4" i="14"/>
  <c r="H3" i="14"/>
  <c r="H2" i="14"/>
  <c r="I33" i="10"/>
  <c r="J33" i="10" s="1"/>
  <c r="E33" i="10"/>
  <c r="I32" i="10"/>
  <c r="J32" i="10" s="1"/>
  <c r="E32" i="10"/>
  <c r="I31" i="10"/>
  <c r="J31" i="10" s="1"/>
  <c r="E31" i="10"/>
  <c r="I30" i="10"/>
  <c r="J30" i="10" s="1"/>
  <c r="E30" i="10"/>
  <c r="I29" i="10"/>
  <c r="J29" i="10" s="1"/>
  <c r="E29" i="10"/>
  <c r="I28" i="10"/>
  <c r="J28" i="10" s="1"/>
  <c r="E28" i="10"/>
  <c r="I27" i="10"/>
  <c r="J27" i="10" s="1"/>
  <c r="E27" i="10"/>
  <c r="I26" i="10"/>
  <c r="J26" i="10" s="1"/>
  <c r="E26" i="10"/>
  <c r="I25" i="10"/>
  <c r="J25" i="10" s="1"/>
  <c r="E25" i="10"/>
  <c r="I24" i="10"/>
  <c r="J24" i="10" s="1"/>
  <c r="E24" i="10"/>
  <c r="AC22" i="11" l="1"/>
  <c r="V39" i="14"/>
  <c r="V31" i="14"/>
  <c r="V23" i="14"/>
  <c r="V15" i="14"/>
  <c r="V7" i="14"/>
  <c r="M43" i="11"/>
  <c r="AC14" i="11"/>
  <c r="AY18" i="10"/>
  <c r="AL48" i="10"/>
  <c r="AL33" i="10"/>
  <c r="AL18" i="10"/>
  <c r="Y48" i="10"/>
  <c r="Y33" i="10"/>
  <c r="Y18" i="10"/>
  <c r="L48" i="10"/>
  <c r="L33" i="10"/>
  <c r="AM23" i="9"/>
  <c r="AM13" i="9"/>
  <c r="S33" i="9"/>
  <c r="S23" i="9"/>
  <c r="AM1" i="9"/>
  <c r="C5" i="10" l="1"/>
  <c r="S13" i="9" l="1"/>
  <c r="Q1" i="12" l="1"/>
  <c r="O1" i="11"/>
  <c r="AY1" i="10"/>
  <c r="AL1" i="10"/>
  <c r="Y1" i="10"/>
  <c r="L1" i="10"/>
  <c r="CM1" i="13"/>
  <c r="BP1" i="13"/>
  <c r="AS1" i="13"/>
  <c r="W1" i="8"/>
  <c r="S1" i="9"/>
  <c r="V1" i="13"/>
  <c r="Z62" i="14" l="1"/>
  <c r="AD62" i="14" s="1"/>
  <c r="Z61" i="14"/>
  <c r="AD61" i="14" s="1"/>
  <c r="Z60" i="14"/>
  <c r="AD60" i="14" s="1"/>
  <c r="Z59" i="14"/>
  <c r="AD59" i="14" s="1"/>
  <c r="Z58" i="14"/>
  <c r="AD58" i="14" s="1"/>
  <c r="Z57" i="14"/>
  <c r="AD57" i="14" s="1"/>
  <c r="Z56" i="14"/>
  <c r="AD56" i="14" s="1"/>
  <c r="Z55" i="14"/>
  <c r="AD55" i="14" s="1"/>
  <c r="Z54" i="14"/>
  <c r="AD54" i="14" s="1"/>
  <c r="Z53" i="14"/>
  <c r="AD53" i="14" s="1"/>
  <c r="Z52" i="14"/>
  <c r="AD52" i="14" s="1"/>
  <c r="Z51" i="14"/>
  <c r="AD51" i="14" s="1"/>
  <c r="Z50" i="14"/>
  <c r="AD50" i="14" s="1"/>
  <c r="Z49" i="14"/>
  <c r="AD49" i="14" s="1"/>
  <c r="Z48" i="14"/>
  <c r="AD48" i="14" s="1"/>
  <c r="Z47" i="14"/>
  <c r="AD47" i="14" s="1"/>
  <c r="Z46" i="14"/>
  <c r="AD46" i="14" s="1"/>
  <c r="Z45" i="14"/>
  <c r="AD45" i="14" s="1"/>
  <c r="Z44" i="14"/>
  <c r="AD44" i="14" s="1"/>
  <c r="Z43" i="14"/>
  <c r="AD43" i="14" s="1"/>
  <c r="Z42" i="14"/>
  <c r="AD42" i="14" s="1"/>
  <c r="Z41" i="14"/>
  <c r="AD41" i="14" s="1"/>
  <c r="Z40" i="14"/>
  <c r="AD40" i="14" s="1"/>
  <c r="Z39" i="14"/>
  <c r="AD39" i="14" s="1"/>
  <c r="Z38" i="14"/>
  <c r="AD38" i="14" s="1"/>
  <c r="Z37" i="14"/>
  <c r="AD37" i="14" s="1"/>
  <c r="Z36" i="14"/>
  <c r="AD36" i="14" s="1"/>
  <c r="Z35" i="14"/>
  <c r="AD35" i="14" s="1"/>
  <c r="Z34" i="14"/>
  <c r="AD34" i="14" s="1"/>
  <c r="Z33" i="14"/>
  <c r="AD33" i="14" s="1"/>
  <c r="Z32" i="14"/>
  <c r="AD32" i="14" s="1"/>
  <c r="Z31" i="14"/>
  <c r="AD31" i="14" s="1"/>
  <c r="Z30" i="14"/>
  <c r="AD30" i="14" s="1"/>
  <c r="Z29" i="14"/>
  <c r="AD29" i="14" s="1"/>
  <c r="Z28" i="14"/>
  <c r="AD28" i="14" s="1"/>
  <c r="Z27" i="14"/>
  <c r="AD27" i="14" s="1"/>
  <c r="Z26" i="14"/>
  <c r="AD26" i="14" s="1"/>
  <c r="Z25" i="14"/>
  <c r="AD25" i="14" s="1"/>
  <c r="Z24" i="14"/>
  <c r="AD24" i="14" s="1"/>
  <c r="Z23" i="14"/>
  <c r="AD23" i="14" s="1"/>
  <c r="Z22" i="14"/>
  <c r="AD22" i="14" s="1"/>
  <c r="Z21" i="14"/>
  <c r="AD21" i="14" s="1"/>
  <c r="Z20" i="14"/>
  <c r="AD20" i="14" s="1"/>
  <c r="Z19" i="14"/>
  <c r="AD19" i="14" s="1"/>
  <c r="Z18" i="14"/>
  <c r="AD18" i="14" s="1"/>
  <c r="Z17" i="14"/>
  <c r="AD17" i="14" s="1"/>
  <c r="Z16" i="14"/>
  <c r="AD16" i="14" s="1"/>
  <c r="Z15" i="14"/>
  <c r="AD15" i="14" s="1"/>
  <c r="Z14" i="14"/>
  <c r="AD14" i="14" s="1"/>
  <c r="Z13" i="14"/>
  <c r="AD13" i="14" s="1"/>
  <c r="Z12" i="14"/>
  <c r="AD12" i="14" s="1"/>
  <c r="Z11" i="14"/>
  <c r="AD11" i="14" s="1"/>
  <c r="Z10" i="14"/>
  <c r="AD10" i="14" s="1"/>
  <c r="Z9" i="14"/>
  <c r="AD9" i="14" s="1"/>
  <c r="Z8" i="14"/>
  <c r="AD8" i="14" s="1"/>
  <c r="Z7" i="14"/>
  <c r="AD7" i="14" s="1"/>
  <c r="Z6" i="14"/>
  <c r="AD6" i="14" s="1"/>
  <c r="Z5" i="14"/>
  <c r="AD5" i="14" s="1"/>
  <c r="Z4" i="14"/>
  <c r="AD4" i="14" s="1"/>
  <c r="Z3" i="14"/>
  <c r="AD3" i="14" s="1"/>
  <c r="AE22" i="14" l="1"/>
  <c r="AF22" i="14" s="1"/>
  <c r="AE14" i="14"/>
  <c r="AE9" i="14"/>
  <c r="AE62" i="14"/>
  <c r="AE54" i="14"/>
  <c r="AE30" i="14"/>
  <c r="AE6" i="14"/>
  <c r="AE46" i="14"/>
  <c r="AE38" i="14"/>
  <c r="AE56" i="14"/>
  <c r="AE48" i="14"/>
  <c r="AE40" i="14"/>
  <c r="AE32" i="14"/>
  <c r="AE24" i="14"/>
  <c r="AE16" i="14"/>
  <c r="AE8" i="14"/>
  <c r="AE3" i="14"/>
  <c r="AE55" i="14"/>
  <c r="A69" i="12" s="1"/>
  <c r="AE47" i="14"/>
  <c r="AE39" i="14"/>
  <c r="AE31" i="14"/>
  <c r="AE23" i="14"/>
  <c r="AE15" i="14"/>
  <c r="AE7" i="14"/>
  <c r="AE61" i="14"/>
  <c r="AE53" i="14"/>
  <c r="AE45" i="14"/>
  <c r="AE37" i="14"/>
  <c r="AE29" i="14"/>
  <c r="AE21" i="14"/>
  <c r="AE13" i="14"/>
  <c r="AE5" i="14"/>
  <c r="AE60" i="14"/>
  <c r="AE52" i="14"/>
  <c r="AE44" i="14"/>
  <c r="AE36" i="14"/>
  <c r="AE28" i="14"/>
  <c r="AE20" i="14"/>
  <c r="AE12" i="14"/>
  <c r="AE4" i="14"/>
  <c r="AE59" i="14"/>
  <c r="AE51" i="14"/>
  <c r="AE43" i="14"/>
  <c r="AE35" i="14"/>
  <c r="AE27" i="14"/>
  <c r="AE19" i="14"/>
  <c r="AE11" i="14"/>
  <c r="AE58" i="14"/>
  <c r="AE50" i="14"/>
  <c r="AE42" i="14"/>
  <c r="AE34" i="14"/>
  <c r="AE26" i="14"/>
  <c r="AE18" i="14"/>
  <c r="AE10" i="14"/>
  <c r="AE57" i="14"/>
  <c r="AE49" i="14"/>
  <c r="AE41" i="14"/>
  <c r="AE33" i="14"/>
  <c r="AE25" i="14"/>
  <c r="AE17" i="14"/>
  <c r="AA59" i="14"/>
  <c r="AB59" i="14"/>
  <c r="AA60" i="14"/>
  <c r="AB60" i="14"/>
  <c r="AA61" i="14"/>
  <c r="AB61" i="14"/>
  <c r="AA62" i="14"/>
  <c r="AB62" i="14"/>
  <c r="AB58" i="14"/>
  <c r="AA58" i="14"/>
  <c r="AA53" i="14"/>
  <c r="AB53" i="14"/>
  <c r="AA54" i="14"/>
  <c r="AB54" i="14"/>
  <c r="AA55" i="14"/>
  <c r="AB55" i="14"/>
  <c r="AA56" i="14"/>
  <c r="AB56" i="14"/>
  <c r="AB52" i="14"/>
  <c r="AA52" i="14"/>
  <c r="AA47" i="14"/>
  <c r="AB47" i="14"/>
  <c r="AA48" i="14"/>
  <c r="AB48" i="14"/>
  <c r="AA49" i="14"/>
  <c r="AB49" i="14"/>
  <c r="AA50" i="14"/>
  <c r="AB50" i="14"/>
  <c r="AB46" i="14"/>
  <c r="AA46" i="14"/>
  <c r="AA41" i="14"/>
  <c r="AB41" i="14"/>
  <c r="AA42" i="14"/>
  <c r="AB42" i="14"/>
  <c r="AA43" i="14"/>
  <c r="AB43" i="14"/>
  <c r="AA44" i="14"/>
  <c r="AB44" i="14"/>
  <c r="AB40" i="14"/>
  <c r="AA40" i="14"/>
  <c r="AA35" i="14"/>
  <c r="AB35" i="14"/>
  <c r="AA36" i="14"/>
  <c r="AB36" i="14"/>
  <c r="AA37" i="14"/>
  <c r="AB37" i="14"/>
  <c r="AA38" i="14"/>
  <c r="AB38" i="14"/>
  <c r="AB34" i="14"/>
  <c r="AA34" i="14"/>
  <c r="AA29" i="14"/>
  <c r="AB29" i="14"/>
  <c r="AA30" i="14"/>
  <c r="AB30" i="14"/>
  <c r="AA31" i="14"/>
  <c r="AB31" i="14"/>
  <c r="AA32" i="14"/>
  <c r="AB32" i="14"/>
  <c r="AB28" i="14"/>
  <c r="AA28" i="14"/>
  <c r="AA23" i="14"/>
  <c r="AB23" i="14"/>
  <c r="AA24" i="14"/>
  <c r="AB24" i="14"/>
  <c r="AA25" i="14"/>
  <c r="AB25" i="14"/>
  <c r="AA26" i="14"/>
  <c r="AB26" i="14"/>
  <c r="AB22" i="14"/>
  <c r="AA22" i="14"/>
  <c r="AA17" i="14"/>
  <c r="AB17" i="14"/>
  <c r="AA18" i="14"/>
  <c r="AB18" i="14"/>
  <c r="AA19" i="14"/>
  <c r="AB19" i="14"/>
  <c r="AA20" i="14"/>
  <c r="AB20" i="14"/>
  <c r="AB16" i="14"/>
  <c r="AA16" i="14"/>
  <c r="AA11" i="14"/>
  <c r="AB11" i="14"/>
  <c r="AA12" i="14"/>
  <c r="AB12" i="14"/>
  <c r="AA13" i="14"/>
  <c r="AB13" i="14"/>
  <c r="AA14" i="14"/>
  <c r="AB14" i="14"/>
  <c r="AB10" i="14"/>
  <c r="AA10" i="14"/>
  <c r="AA5" i="14"/>
  <c r="AB5" i="14"/>
  <c r="AA6" i="14"/>
  <c r="AB6" i="14"/>
  <c r="AA7" i="14"/>
  <c r="AB7" i="14"/>
  <c r="AA8" i="14"/>
  <c r="AB8" i="14"/>
  <c r="AB4" i="14"/>
  <c r="AA4" i="14"/>
  <c r="AP5" i="10"/>
  <c r="AC35" i="10"/>
  <c r="AC20" i="10"/>
  <c r="AC5" i="10"/>
  <c r="P35" i="10"/>
  <c r="P20" i="10"/>
  <c r="P5" i="10"/>
  <c r="C35" i="10"/>
  <c r="C20" i="10"/>
  <c r="I18" i="10"/>
  <c r="J18" i="10" s="1"/>
  <c r="G11" i="14"/>
  <c r="E18" i="10"/>
  <c r="I17" i="10"/>
  <c r="J17" i="10" s="1"/>
  <c r="G10" i="14"/>
  <c r="E17" i="10"/>
  <c r="I16" i="10"/>
  <c r="J16" i="10" s="1"/>
  <c r="G9" i="14"/>
  <c r="E16" i="10"/>
  <c r="I15" i="10"/>
  <c r="J15" i="10" s="1"/>
  <c r="G8" i="14"/>
  <c r="E15" i="10"/>
  <c r="I14" i="10"/>
  <c r="J14" i="10" s="1"/>
  <c r="G7" i="14"/>
  <c r="E14" i="10"/>
  <c r="I13" i="10"/>
  <c r="J13" i="10" s="1"/>
  <c r="G6" i="14"/>
  <c r="E13" i="10"/>
  <c r="I12" i="10"/>
  <c r="J12" i="10" s="1"/>
  <c r="G5" i="14"/>
  <c r="E12" i="10"/>
  <c r="I11" i="10"/>
  <c r="J11" i="10" s="1"/>
  <c r="G4" i="14"/>
  <c r="E11" i="10"/>
  <c r="I10" i="10"/>
  <c r="J10" i="10" s="1"/>
  <c r="G3" i="14"/>
  <c r="E10" i="10"/>
  <c r="I9" i="10"/>
  <c r="G2" i="14"/>
  <c r="E9" i="10"/>
  <c r="T3" i="14"/>
  <c r="M23" i="11"/>
  <c r="T4" i="14"/>
  <c r="M24" i="11"/>
  <c r="T5" i="14"/>
  <c r="M25" i="11"/>
  <c r="T6" i="14"/>
  <c r="M26" i="11"/>
  <c r="M22" i="11"/>
  <c r="T2" i="14"/>
  <c r="D10" i="14"/>
  <c r="E10" i="14"/>
  <c r="D11" i="14"/>
  <c r="E11" i="14"/>
  <c r="D3" i="14"/>
  <c r="E3" i="14"/>
  <c r="D4" i="14"/>
  <c r="E4" i="14"/>
  <c r="D5" i="14"/>
  <c r="E5" i="14"/>
  <c r="D6" i="14"/>
  <c r="E6" i="14"/>
  <c r="D7" i="14"/>
  <c r="E7" i="14"/>
  <c r="D8" i="14"/>
  <c r="E8" i="14"/>
  <c r="D9" i="14"/>
  <c r="E9" i="14"/>
  <c r="E2" i="14"/>
  <c r="D2" i="14"/>
  <c r="B5" i="14"/>
  <c r="B6" i="14"/>
  <c r="B7" i="14"/>
  <c r="B8" i="14"/>
  <c r="B4" i="14"/>
  <c r="B3" i="14"/>
  <c r="B2" i="14"/>
  <c r="Q3" i="14" l="1"/>
  <c r="Q7" i="14"/>
  <c r="Q11" i="14"/>
  <c r="Q6" i="14"/>
  <c r="Q9" i="14"/>
  <c r="AA3" i="14"/>
  <c r="AF58" i="14"/>
  <c r="A72" i="12"/>
  <c r="AF62" i="14"/>
  <c r="A76" i="12"/>
  <c r="AF57" i="14"/>
  <c r="A71" i="12"/>
  <c r="C69" i="12"/>
  <c r="D69" i="12"/>
  <c r="E69" i="12"/>
  <c r="AF56" i="14"/>
  <c r="A70" i="12"/>
  <c r="AF59" i="14"/>
  <c r="A73" i="12"/>
  <c r="AF60" i="14"/>
  <c r="A74" i="12"/>
  <c r="AF61" i="14"/>
  <c r="A75" i="12"/>
  <c r="AB57" i="14"/>
  <c r="AA57" i="14"/>
  <c r="AB51" i="14"/>
  <c r="AA51" i="14"/>
  <c r="AB45" i="14"/>
  <c r="AA45" i="14"/>
  <c r="AA39" i="14"/>
  <c r="AB39" i="14"/>
  <c r="AB33" i="14"/>
  <c r="AA33" i="14"/>
  <c r="AB21" i="14"/>
  <c r="AA21" i="14"/>
  <c r="AB27" i="14"/>
  <c r="AA27" i="14"/>
  <c r="AF55" i="14"/>
  <c r="AB15" i="14"/>
  <c r="AA15" i="14"/>
  <c r="A26" i="12"/>
  <c r="D26" i="12" s="1"/>
  <c r="AF9" i="14"/>
  <c r="A13" i="12"/>
  <c r="AF33" i="14"/>
  <c r="A37" i="12"/>
  <c r="AF42" i="14"/>
  <c r="A46" i="12"/>
  <c r="AF51" i="14"/>
  <c r="A65" i="12"/>
  <c r="AF52" i="14"/>
  <c r="A66" i="12"/>
  <c r="AF53" i="14"/>
  <c r="A67" i="12"/>
  <c r="AF14" i="14"/>
  <c r="A18" i="12"/>
  <c r="AF25" i="14"/>
  <c r="A29" i="12"/>
  <c r="AF45" i="14"/>
  <c r="A59" i="12"/>
  <c r="AF48" i="14"/>
  <c r="A62" i="12"/>
  <c r="AF41" i="14"/>
  <c r="A45" i="12"/>
  <c r="AF50" i="14"/>
  <c r="A64" i="12"/>
  <c r="AF3" i="14"/>
  <c r="A7" i="12"/>
  <c r="C7" i="12" s="1"/>
  <c r="AF38" i="14"/>
  <c r="A42" i="12"/>
  <c r="AF34" i="14"/>
  <c r="A38" i="12"/>
  <c r="AF5" i="14"/>
  <c r="A9" i="12"/>
  <c r="C9" i="12" s="1"/>
  <c r="AF7" i="14"/>
  <c r="A11" i="12"/>
  <c r="D11" i="12" s="1"/>
  <c r="AF8" i="14"/>
  <c r="A12" i="12"/>
  <c r="C12" i="12" s="1"/>
  <c r="AF46" i="14"/>
  <c r="A60" i="12"/>
  <c r="AF44" i="14"/>
  <c r="A58" i="12"/>
  <c r="AF4" i="14"/>
  <c r="A8" i="12"/>
  <c r="AF11" i="14"/>
  <c r="A15" i="12"/>
  <c r="AF12" i="14"/>
  <c r="A16" i="12"/>
  <c r="AF13" i="14"/>
  <c r="A17" i="12"/>
  <c r="AF15" i="14"/>
  <c r="A19" i="12"/>
  <c r="AF16" i="14"/>
  <c r="A20" i="12"/>
  <c r="AF6" i="14"/>
  <c r="A10" i="12"/>
  <c r="C10" i="12" s="1"/>
  <c r="AF43" i="14"/>
  <c r="A57" i="12"/>
  <c r="AF10" i="14"/>
  <c r="A14" i="12"/>
  <c r="AF19" i="14"/>
  <c r="A23" i="12"/>
  <c r="AF20" i="14"/>
  <c r="A24" i="12"/>
  <c r="AF21" i="14"/>
  <c r="A25" i="12"/>
  <c r="AF23" i="14"/>
  <c r="A27" i="12"/>
  <c r="AF24" i="14"/>
  <c r="A28" i="12"/>
  <c r="AF30" i="14"/>
  <c r="A34" i="12"/>
  <c r="AF47" i="14"/>
  <c r="A61" i="12"/>
  <c r="AF49" i="14"/>
  <c r="A63" i="12"/>
  <c r="AF18" i="14"/>
  <c r="A22" i="12"/>
  <c r="AF27" i="14"/>
  <c r="A31" i="12"/>
  <c r="AF28" i="14"/>
  <c r="A32" i="12"/>
  <c r="AF29" i="14"/>
  <c r="A33" i="12"/>
  <c r="AF31" i="14"/>
  <c r="A35" i="12"/>
  <c r="AF32" i="14"/>
  <c r="A36" i="12"/>
  <c r="AF54" i="14"/>
  <c r="A68" i="12"/>
  <c r="AF17" i="14"/>
  <c r="A21" i="12"/>
  <c r="AF26" i="14"/>
  <c r="A30" i="12"/>
  <c r="AF35" i="14"/>
  <c r="A39" i="12"/>
  <c r="AF36" i="14"/>
  <c r="A40" i="12"/>
  <c r="AF37" i="14"/>
  <c r="A41" i="12"/>
  <c r="AF39" i="14"/>
  <c r="A43" i="12"/>
  <c r="AF40" i="14"/>
  <c r="A44" i="12"/>
  <c r="AB9" i="14"/>
  <c r="AA9" i="14"/>
  <c r="AB3" i="14"/>
  <c r="Q8" i="14"/>
  <c r="Q4" i="14"/>
  <c r="J9" i="10"/>
  <c r="Q10" i="14" l="1"/>
  <c r="R10" i="14" s="1"/>
  <c r="M17" i="11" s="1"/>
  <c r="K11" i="11"/>
  <c r="R4" i="14"/>
  <c r="M11" i="11" s="1"/>
  <c r="R7" i="14"/>
  <c r="M14" i="11" s="1"/>
  <c r="K14" i="11"/>
  <c r="K16" i="11"/>
  <c r="R9" i="14"/>
  <c r="M16" i="11" s="1"/>
  <c r="R3" i="14"/>
  <c r="M10" i="11" s="1"/>
  <c r="K10" i="11"/>
  <c r="K15" i="11"/>
  <c r="R8" i="14"/>
  <c r="M15" i="11" s="1"/>
  <c r="K13" i="11"/>
  <c r="R6" i="14"/>
  <c r="M13" i="11" s="1"/>
  <c r="Q5" i="14"/>
  <c r="Q2" i="14"/>
  <c r="R11" i="14"/>
  <c r="M18" i="11" s="1"/>
  <c r="K18" i="11"/>
  <c r="D76" i="12"/>
  <c r="E76" i="12"/>
  <c r="C76" i="12"/>
  <c r="D74" i="12"/>
  <c r="C74" i="12"/>
  <c r="E74" i="12"/>
  <c r="D70" i="12"/>
  <c r="C70" i="12"/>
  <c r="E70" i="12"/>
  <c r="C71" i="12"/>
  <c r="D71" i="12"/>
  <c r="E71" i="12"/>
  <c r="D72" i="12"/>
  <c r="E72" i="12"/>
  <c r="C72" i="12"/>
  <c r="C75" i="12"/>
  <c r="E75" i="12"/>
  <c r="D75" i="12"/>
  <c r="C73" i="12"/>
  <c r="D73" i="12"/>
  <c r="E73" i="12"/>
  <c r="E9" i="12"/>
  <c r="E12" i="12"/>
  <c r="D9" i="12"/>
  <c r="D12" i="12"/>
  <c r="D10" i="12"/>
  <c r="E10" i="12"/>
  <c r="C26" i="12"/>
  <c r="E26" i="12"/>
  <c r="D31" i="12"/>
  <c r="E31" i="12"/>
  <c r="C31" i="12"/>
  <c r="C19" i="12"/>
  <c r="D19" i="12"/>
  <c r="E19" i="12"/>
  <c r="C43" i="12"/>
  <c r="E43" i="12"/>
  <c r="D43" i="12"/>
  <c r="C35" i="12"/>
  <c r="D35" i="12"/>
  <c r="E35" i="12"/>
  <c r="C34" i="12"/>
  <c r="E34" i="12"/>
  <c r="D34" i="12"/>
  <c r="E7" i="12"/>
  <c r="D64" i="12"/>
  <c r="C64" i="12"/>
  <c r="E64" i="12"/>
  <c r="D29" i="12"/>
  <c r="C29" i="12"/>
  <c r="E29" i="12"/>
  <c r="C65" i="12"/>
  <c r="D65" i="12"/>
  <c r="E65" i="12"/>
  <c r="D36" i="12"/>
  <c r="C36" i="12"/>
  <c r="E36" i="12"/>
  <c r="D25" i="12"/>
  <c r="E25" i="12"/>
  <c r="C25" i="12"/>
  <c r="E28" i="12"/>
  <c r="C28" i="12"/>
  <c r="D28" i="12"/>
  <c r="D23" i="12"/>
  <c r="E23" i="12"/>
  <c r="C23" i="12"/>
  <c r="C60" i="12"/>
  <c r="E60" i="12"/>
  <c r="D60" i="12"/>
  <c r="D44" i="12"/>
  <c r="E44" i="12"/>
  <c r="C44" i="12"/>
  <c r="D8" i="12"/>
  <c r="E8" i="12"/>
  <c r="C8" i="12"/>
  <c r="D41" i="12"/>
  <c r="E41" i="12"/>
  <c r="C41" i="12"/>
  <c r="D21" i="12"/>
  <c r="E21" i="12"/>
  <c r="C21" i="12"/>
  <c r="C33" i="12"/>
  <c r="D33" i="12"/>
  <c r="E33" i="12"/>
  <c r="C16" i="12"/>
  <c r="D16" i="12"/>
  <c r="E16" i="12"/>
  <c r="D38" i="12"/>
  <c r="C38" i="12"/>
  <c r="E38" i="12"/>
  <c r="D7" i="12"/>
  <c r="D63" i="12"/>
  <c r="E63" i="12"/>
  <c r="C63" i="12"/>
  <c r="D45" i="12"/>
  <c r="E45" i="12"/>
  <c r="C45" i="12"/>
  <c r="C18" i="12"/>
  <c r="E18" i="12"/>
  <c r="D18" i="12"/>
  <c r="D46" i="12"/>
  <c r="C46" i="12"/>
  <c r="E46" i="12"/>
  <c r="D40" i="12"/>
  <c r="C40" i="12"/>
  <c r="E40" i="12"/>
  <c r="C68" i="12"/>
  <c r="D68" i="12"/>
  <c r="E68" i="12"/>
  <c r="C32" i="12"/>
  <c r="E32" i="12"/>
  <c r="D32" i="12"/>
  <c r="D27" i="12"/>
  <c r="E27" i="12"/>
  <c r="C27" i="12"/>
  <c r="C14" i="12"/>
  <c r="D14" i="12"/>
  <c r="E14" i="12"/>
  <c r="E20" i="12"/>
  <c r="D20" i="12"/>
  <c r="C20" i="12"/>
  <c r="D15" i="12"/>
  <c r="C15" i="12"/>
  <c r="E15" i="12"/>
  <c r="C42" i="12"/>
  <c r="D42" i="12"/>
  <c r="E42" i="12"/>
  <c r="D62" i="12"/>
  <c r="E62" i="12"/>
  <c r="C62" i="12"/>
  <c r="D67" i="12"/>
  <c r="C67" i="12"/>
  <c r="E67" i="12"/>
  <c r="D37" i="12"/>
  <c r="E37" i="12"/>
  <c r="C37" i="12"/>
  <c r="C11" i="12"/>
  <c r="E11" i="12"/>
  <c r="C39" i="12"/>
  <c r="E39" i="12"/>
  <c r="D39" i="12"/>
  <c r="C61" i="12"/>
  <c r="E61" i="12"/>
  <c r="D61" i="12"/>
  <c r="D59" i="12"/>
  <c r="C59" i="12"/>
  <c r="E59" i="12"/>
  <c r="D66" i="12"/>
  <c r="C66" i="12"/>
  <c r="E66" i="12"/>
  <c r="D13" i="12"/>
  <c r="E13" i="12"/>
  <c r="C13" i="12"/>
  <c r="C30" i="12"/>
  <c r="D30" i="12"/>
  <c r="E30" i="12"/>
  <c r="C22" i="12"/>
  <c r="D22" i="12"/>
  <c r="E22" i="12"/>
  <c r="D24" i="12"/>
  <c r="E24" i="12"/>
  <c r="C24" i="12"/>
  <c r="C57" i="12"/>
  <c r="E57" i="12"/>
  <c r="D57" i="12"/>
  <c r="D17" i="12"/>
  <c r="C17" i="12"/>
  <c r="E17" i="12"/>
  <c r="D58" i="12"/>
  <c r="C58" i="12"/>
  <c r="E58" i="12"/>
  <c r="M35" i="11"/>
  <c r="M27" i="11"/>
  <c r="K9" i="11" l="1"/>
  <c r="R2" i="14"/>
  <c r="M9" i="11" s="1"/>
  <c r="K17" i="11"/>
  <c r="K12" i="11"/>
  <c r="R5" i="14"/>
  <c r="M12" i="11" s="1"/>
  <c r="G6" i="12"/>
  <c r="H6" i="12" s="1"/>
  <c r="I6" i="12" s="1"/>
  <c r="J6" i="12" s="1"/>
  <c r="K6" i="12" s="1"/>
  <c r="L6" i="12" s="1"/>
  <c r="M6" i="12" s="1"/>
  <c r="N6" i="12" s="1"/>
  <c r="O6" i="12" s="1"/>
  <c r="P6" i="12" s="1"/>
  <c r="Q6" i="12" s="1"/>
  <c r="G56" i="12"/>
  <c r="H56" i="12" s="1"/>
  <c r="I56" i="12" s="1"/>
  <c r="J56" i="12" s="1"/>
  <c r="K56" i="12" s="1"/>
  <c r="L56" i="12" s="1"/>
  <c r="M56" i="12" s="1"/>
  <c r="N56" i="12" s="1"/>
  <c r="O56" i="12" s="1"/>
  <c r="P56" i="12" s="1"/>
  <c r="Q56" i="12" s="1"/>
  <c r="L18" i="10"/>
  <c r="M19" i="11" l="1"/>
  <c r="AC25" i="11" s="1"/>
  <c r="O3" i="1"/>
  <c r="O2" i="1"/>
  <c r="AE3" i="11" l="1"/>
  <c r="AM3" i="9"/>
  <c r="AE2" i="11"/>
  <c r="AM2" i="9"/>
  <c r="AC27" i="11"/>
  <c r="AB29" i="11" s="1"/>
  <c r="Q3" i="12"/>
  <c r="Q53" i="12" s="1"/>
  <c r="AL3" i="10"/>
  <c r="L3" i="10"/>
  <c r="Y3" i="10"/>
  <c r="O3" i="11"/>
  <c r="AY3" i="10"/>
  <c r="O2" i="11"/>
  <c r="Y2" i="10"/>
  <c r="BP2" i="13"/>
  <c r="W2" i="8"/>
  <c r="Q2" i="12"/>
  <c r="Q52" i="12" s="1"/>
  <c r="AY2" i="10"/>
  <c r="CM2" i="13"/>
  <c r="AS2" i="13"/>
  <c r="L2" i="10"/>
  <c r="AL2" i="10"/>
  <c r="W3" i="8"/>
  <c r="BP3" i="13"/>
  <c r="CM3" i="13"/>
  <c r="AS3" i="13"/>
  <c r="V3" i="13"/>
  <c r="S3" i="9"/>
  <c r="V2" i="13"/>
  <c r="S2" i="9"/>
</calcChain>
</file>

<file path=xl/sharedStrings.xml><?xml version="1.0" encoding="utf-8"?>
<sst xmlns="http://schemas.openxmlformats.org/spreadsheetml/2006/main" count="594" uniqueCount="299">
  <si>
    <t>Fondo Europeo de Desarrollo Regional</t>
  </si>
  <si>
    <t>Una manera de hacer Europa</t>
  </si>
  <si>
    <t>NOMBRE:</t>
  </si>
  <si>
    <t>ACRÓNIMO:</t>
  </si>
  <si>
    <t>PROYECTO EN COOPERACIÓN</t>
  </si>
  <si>
    <t>CIF</t>
  </si>
  <si>
    <t>DATOS DEL SOLICITANTE</t>
  </si>
  <si>
    <t>TÍTULO DEL PROYECTO</t>
  </si>
  <si>
    <t>Pág 1</t>
  </si>
  <si>
    <t>Pág 2</t>
  </si>
  <si>
    <t>CAF</t>
  </si>
  <si>
    <t>NAF</t>
  </si>
  <si>
    <t>APELLIDOS</t>
  </si>
  <si>
    <t>NOMBRE</t>
  </si>
  <si>
    <t>TITULACIÓN</t>
  </si>
  <si>
    <t>COSTE/HORA
EMPRESA
(€/h)</t>
  </si>
  <si>
    <t>Pág 3</t>
  </si>
  <si>
    <t>ACRÓNIMO</t>
  </si>
  <si>
    <t>IMPORTE (€)</t>
  </si>
  <si>
    <t>RECURSOS HUMANOS DEL SOLICITANTE QUE PARTICIPAN EN EL PROYECTO</t>
  </si>
  <si>
    <t>Pág 4</t>
  </si>
  <si>
    <t>PT1</t>
  </si>
  <si>
    <t>TÍTULO</t>
  </si>
  <si>
    <t>DESCRIPCIÓN DEL GASTO</t>
  </si>
  <si>
    <t>RRHH</t>
  </si>
  <si>
    <t>PT1-T1</t>
  </si>
  <si>
    <t>PT1-T2</t>
  </si>
  <si>
    <t>PT1-T3</t>
  </si>
  <si>
    <t>PT1-T4</t>
  </si>
  <si>
    <t>PT1-T5</t>
  </si>
  <si>
    <t>TOTAL</t>
  </si>
  <si>
    <t>DOCTOR
(S/N)</t>
  </si>
  <si>
    <t>€/h</t>
  </si>
  <si>
    <t>PT2</t>
  </si>
  <si>
    <t>PT2-T1</t>
  </si>
  <si>
    <t>PT2-T2</t>
  </si>
  <si>
    <t>PT2-T3</t>
  </si>
  <si>
    <t>PT2-T4</t>
  </si>
  <si>
    <t>PT2-T5</t>
  </si>
  <si>
    <t>HORAS</t>
  </si>
  <si>
    <t>PT3</t>
  </si>
  <si>
    <t>PT3-T1</t>
  </si>
  <si>
    <t>PT3-T2</t>
  </si>
  <si>
    <t>PT3-T3</t>
  </si>
  <si>
    <t>PT3-T4</t>
  </si>
  <si>
    <t>PT3-T5</t>
  </si>
  <si>
    <t>PT4</t>
  </si>
  <si>
    <t>PT4-T1</t>
  </si>
  <si>
    <t>PT4-T2</t>
  </si>
  <si>
    <t>PT4-T3</t>
  </si>
  <si>
    <t>PT4-T4</t>
  </si>
  <si>
    <t>PT4-T5</t>
  </si>
  <si>
    <t>PT5</t>
  </si>
  <si>
    <t>PT6</t>
  </si>
  <si>
    <t>PT6-T1</t>
  </si>
  <si>
    <t>PT6-T2</t>
  </si>
  <si>
    <t>PT6-T3</t>
  </si>
  <si>
    <t>PT6-T4</t>
  </si>
  <si>
    <t>PT6-T5</t>
  </si>
  <si>
    <t>PT5-T1</t>
  </si>
  <si>
    <t>PT5-T2</t>
  </si>
  <si>
    <t>PT5-T3</t>
  </si>
  <si>
    <t>PT5-T4</t>
  </si>
  <si>
    <t>PT5-T5</t>
  </si>
  <si>
    <t>PT7</t>
  </si>
  <si>
    <t>PT8</t>
  </si>
  <si>
    <t>PT9</t>
  </si>
  <si>
    <t>PT10</t>
  </si>
  <si>
    <t>PT7-T1</t>
  </si>
  <si>
    <t>PT7-T2</t>
  </si>
  <si>
    <t>PT7-T3</t>
  </si>
  <si>
    <t>PT7-T4</t>
  </si>
  <si>
    <t>PT7-T5</t>
  </si>
  <si>
    <t>PT9-T1</t>
  </si>
  <si>
    <t>PT9-T2</t>
  </si>
  <si>
    <t>PT9-T3</t>
  </si>
  <si>
    <t>PT9-T4</t>
  </si>
  <si>
    <t>PT9-T5</t>
  </si>
  <si>
    <t>PT8-T1</t>
  </si>
  <si>
    <t>PT8-T2</t>
  </si>
  <si>
    <t>PT8-T3</t>
  </si>
  <si>
    <t>PT8-T4</t>
  </si>
  <si>
    <t>PT8-T5</t>
  </si>
  <si>
    <t>PT10-T1</t>
  </si>
  <si>
    <t>PT10-T2</t>
  </si>
  <si>
    <t>PT10-T3</t>
  </si>
  <si>
    <t>PT10-T4</t>
  </si>
  <si>
    <t>PT10-T5</t>
  </si>
  <si>
    <t>RESUMEN ECONÓMICO DEL PROYECTO</t>
  </si>
  <si>
    <t>TOTAL COSTES DIRECTOS DE PERSONAL</t>
  </si>
  <si>
    <t>COLABORACIONES EXTERNAS</t>
  </si>
  <si>
    <t>COSTES DIRECTOS DE PERSONAL</t>
  </si>
  <si>
    <t>TOTAL PROYECTO</t>
  </si>
  <si>
    <t>Pág 5</t>
  </si>
  <si>
    <t>INICIO</t>
  </si>
  <si>
    <t>FIN</t>
  </si>
  <si>
    <t>MES</t>
  </si>
  <si>
    <t>Pág 6</t>
  </si>
  <si>
    <t>Pág 7</t>
  </si>
  <si>
    <t>Pág 8</t>
  </si>
  <si>
    <t>TAREA</t>
  </si>
  <si>
    <t>DESCRIPCIÓN TAREA</t>
  </si>
  <si>
    <t>TÍTULO:</t>
  </si>
  <si>
    <t>PROYECTO:</t>
  </si>
  <si>
    <t>SOLICITANTE:</t>
  </si>
  <si>
    <t>SOLICITUD</t>
  </si>
  <si>
    <t>COLABORACIÓN:</t>
  </si>
  <si>
    <t>h PT1</t>
  </si>
  <si>
    <t>h PT2</t>
  </si>
  <si>
    <t>h PT3</t>
  </si>
  <si>
    <t>h PT4</t>
  </si>
  <si>
    <t>h PT5</t>
  </si>
  <si>
    <t>h PT6</t>
  </si>
  <si>
    <t>h PT7</t>
  </si>
  <si>
    <t>h PT8</t>
  </si>
  <si>
    <t>h PT9</t>
  </si>
  <si>
    <t>h PT10</t>
  </si>
  <si>
    <t>ESTRUCTURA GENERAL PROYECTO</t>
  </si>
  <si>
    <t>DURACIÓN EN MESES</t>
  </si>
  <si>
    <t>FINAL</t>
  </si>
  <si>
    <t>ESTRUCTURA PARTICULAR PROYECTO</t>
  </si>
  <si>
    <t>PT / TAREA</t>
  </si>
  <si>
    <t>DESCRIPCIÓN</t>
  </si>
  <si>
    <t>Pág 9</t>
  </si>
  <si>
    <t>(S/N)</t>
  </si>
  <si>
    <t>Pág 10</t>
  </si>
  <si>
    <t>Pág 11</t>
  </si>
  <si>
    <t>Pág 12</t>
  </si>
  <si>
    <t>Pág 13</t>
  </si>
  <si>
    <t>Pág 14</t>
  </si>
  <si>
    <t>Pág 15</t>
  </si>
  <si>
    <t>Modalidad 1: Proyecto I+D independiente</t>
  </si>
  <si>
    <t>COSTES INDIRECTOS</t>
  </si>
  <si>
    <t>BASE</t>
  </si>
  <si>
    <t>PORCENTAJE</t>
  </si>
  <si>
    <t>OTRAS CENTROS PARTICIPANTES</t>
  </si>
  <si>
    <t>TEC-1</t>
  </si>
  <si>
    <t>TEC-2</t>
  </si>
  <si>
    <t>TEC-3</t>
  </si>
  <si>
    <t>TEC-4</t>
  </si>
  <si>
    <t>TEC-5</t>
  </si>
  <si>
    <t>TEC-6</t>
  </si>
  <si>
    <t>TEC-7</t>
  </si>
  <si>
    <t>TEC-8</t>
  </si>
  <si>
    <t>TEC-9</t>
  </si>
  <si>
    <t>TEC-10</t>
  </si>
  <si>
    <t>TOTAL h</t>
  </si>
  <si>
    <t>TOTAL €</t>
  </si>
  <si>
    <t>COSTES INVESTIGACIÓN CONTRACTUAL, CONOCIMIENTOS Y PATENTES ADQUIRIDAS Y CONSULTARÍA</t>
  </si>
  <si>
    <t>EX1</t>
  </si>
  <si>
    <t>EX2</t>
  </si>
  <si>
    <t>EX3</t>
  </si>
  <si>
    <t>EX4</t>
  </si>
  <si>
    <t>EX5</t>
  </si>
  <si>
    <t>GASTOS DE AMORTIZACIÓN</t>
  </si>
  <si>
    <t>AM1</t>
  </si>
  <si>
    <t>AM2</t>
  </si>
  <si>
    <t>AM3</t>
  </si>
  <si>
    <t>AM4</t>
  </si>
  <si>
    <t>AM5</t>
  </si>
  <si>
    <t>CAPACITACIÓN DEL PERSONAL TÉCNICO E INVESTIGADOR</t>
  </si>
  <si>
    <t>CA1</t>
  </si>
  <si>
    <t>CA2</t>
  </si>
  <si>
    <t>CA3</t>
  </si>
  <si>
    <t>CA4</t>
  </si>
  <si>
    <t>CA5</t>
  </si>
  <si>
    <t>MATERIALES</t>
  </si>
  <si>
    <t>MA1</t>
  </si>
  <si>
    <t>MA2</t>
  </si>
  <si>
    <t>MA3</t>
  </si>
  <si>
    <t>MA4</t>
  </si>
  <si>
    <t>MA5</t>
  </si>
  <si>
    <t>VIAJES, MANUTENCIÓN, ALOJAMIENTO Y LOCOMOCIÓN</t>
  </si>
  <si>
    <t>DI1</t>
  </si>
  <si>
    <t>DI2</t>
  </si>
  <si>
    <t>DI3</t>
  </si>
  <si>
    <t>DI4</t>
  </si>
  <si>
    <t>DI5</t>
  </si>
  <si>
    <t>PT1-TEC1</t>
  </si>
  <si>
    <t>PT1-TEC2</t>
  </si>
  <si>
    <t>PT1-TEC3</t>
  </si>
  <si>
    <t>PT1-TEC4</t>
  </si>
  <si>
    <t>PT1-TEC5</t>
  </si>
  <si>
    <t>PT1-TEC6</t>
  </si>
  <si>
    <t>PT1-TEC7</t>
  </si>
  <si>
    <t>PT1-TEC8</t>
  </si>
  <si>
    <t>PT1-TEC9</t>
  </si>
  <si>
    <t>PT1-TEC10</t>
  </si>
  <si>
    <t>PT1-RRHH</t>
  </si>
  <si>
    <t>PT2-RRHH</t>
  </si>
  <si>
    <t>PT2-TEC1</t>
  </si>
  <si>
    <t>PT2-TEC2</t>
  </si>
  <si>
    <t>PT2-TEC3</t>
  </si>
  <si>
    <t>PT2-TEC4</t>
  </si>
  <si>
    <t>PT2-TEC5</t>
  </si>
  <si>
    <t>PT2-TEC6</t>
  </si>
  <si>
    <t>PT2-TEC7</t>
  </si>
  <si>
    <t>PT2-TEC8</t>
  </si>
  <si>
    <t>PT2-TEC9</t>
  </si>
  <si>
    <t>PT2-TEC10</t>
  </si>
  <si>
    <t>PT3-TEC1</t>
  </si>
  <si>
    <t>PT3-TEC2</t>
  </si>
  <si>
    <t>PT3-TEC3</t>
  </si>
  <si>
    <t>PT3-TEC4</t>
  </si>
  <si>
    <t>PT3-TEC5</t>
  </si>
  <si>
    <t>PT3-TEC6</t>
  </si>
  <si>
    <t>PT3-TEC7</t>
  </si>
  <si>
    <t>PT3-TEC8</t>
  </si>
  <si>
    <t>PT3-TEC9</t>
  </si>
  <si>
    <t>PT3-TEC10</t>
  </si>
  <si>
    <t>PT3-RRHH</t>
  </si>
  <si>
    <t>PT4-RRHH</t>
  </si>
  <si>
    <t>PT4-TEC1</t>
  </si>
  <si>
    <t>PT4-TEC2</t>
  </si>
  <si>
    <t>PT4-TEC3</t>
  </si>
  <si>
    <t>PT4-TEC4</t>
  </si>
  <si>
    <t>PT4-TEC5</t>
  </si>
  <si>
    <t>PT4-TEC6</t>
  </si>
  <si>
    <t>PT4-TEC7</t>
  </si>
  <si>
    <t>PT4-TEC8</t>
  </si>
  <si>
    <t>PT4-TEC9</t>
  </si>
  <si>
    <t>PT4-TEC10</t>
  </si>
  <si>
    <t>PT5-RRHH</t>
  </si>
  <si>
    <t>PT5-TEC1</t>
  </si>
  <si>
    <t>PT5-TEC2</t>
  </si>
  <si>
    <t>PT5-TEC3</t>
  </si>
  <si>
    <t>PT5-TEC4</t>
  </si>
  <si>
    <t>PT5-TEC5</t>
  </si>
  <si>
    <t>PT5-TEC6</t>
  </si>
  <si>
    <t>PT5-TEC7</t>
  </si>
  <si>
    <t>PT5-TEC8</t>
  </si>
  <si>
    <t>PT5-TEC9</t>
  </si>
  <si>
    <t>PT5-TEC10</t>
  </si>
  <si>
    <t>PT6-TEC1</t>
  </si>
  <si>
    <t>PT6-TEC2</t>
  </si>
  <si>
    <t>PT6-TEC3</t>
  </si>
  <si>
    <t>PT6-TEC4</t>
  </si>
  <si>
    <t>PT6-TEC5</t>
  </si>
  <si>
    <t>PT6-TEC6</t>
  </si>
  <si>
    <t>PT6-TEC7</t>
  </si>
  <si>
    <t>PT6-TEC8</t>
  </si>
  <si>
    <t>PT6-TEC9</t>
  </si>
  <si>
    <t>PT6-TEC10</t>
  </si>
  <si>
    <t>PT6-RRHH</t>
  </si>
  <si>
    <t>PT7-TEC1</t>
  </si>
  <si>
    <t>PT7-TEC2</t>
  </si>
  <si>
    <t>PT7-TEC3</t>
  </si>
  <si>
    <t>PT7-TEC4</t>
  </si>
  <si>
    <t>PT7-TEC5</t>
  </si>
  <si>
    <t>PT7-TEC6</t>
  </si>
  <si>
    <t>PT7-TEC7</t>
  </si>
  <si>
    <t>PT7-TEC8</t>
  </si>
  <si>
    <t>PT7-TEC9</t>
  </si>
  <si>
    <t>PT7-TEC10</t>
  </si>
  <si>
    <t>PT7-RRHH</t>
  </si>
  <si>
    <t>PT8-TEC1</t>
  </si>
  <si>
    <t>PT8-TEC2</t>
  </si>
  <si>
    <t>PT8-TEC3</t>
  </si>
  <si>
    <t>PT8-TEC4</t>
  </si>
  <si>
    <t>PT8-TEC5</t>
  </si>
  <si>
    <t>PT8-TEC6</t>
  </si>
  <si>
    <t>PT8-TEC7</t>
  </si>
  <si>
    <t>PT8-TEC8</t>
  </si>
  <si>
    <t>PT8-TEC9</t>
  </si>
  <si>
    <t>PT8-TEC10</t>
  </si>
  <si>
    <t>PT8-RRHH</t>
  </si>
  <si>
    <t>PT9-TEC1</t>
  </si>
  <si>
    <t>PT9-TEC2</t>
  </si>
  <si>
    <t>PT9-TEC3</t>
  </si>
  <si>
    <t>PT9-TEC4</t>
  </si>
  <si>
    <t>PT9-TEC5</t>
  </si>
  <si>
    <t>PT9-TEC6</t>
  </si>
  <si>
    <t>PT9-TEC7</t>
  </si>
  <si>
    <t>PT9-TEC8</t>
  </si>
  <si>
    <t>PT9-TEC9</t>
  </si>
  <si>
    <t>PT9-TEC10</t>
  </si>
  <si>
    <t>PT9-RRHH</t>
  </si>
  <si>
    <t>PT10-TEC1</t>
  </si>
  <si>
    <t>PT10-TEC2</t>
  </si>
  <si>
    <t>PT10-TEC3</t>
  </si>
  <si>
    <t>PT10-TEC4</t>
  </si>
  <si>
    <t>PT10-TEC5</t>
  </si>
  <si>
    <t>PT10-TEC6</t>
  </si>
  <si>
    <t>PT10-TEC7</t>
  </si>
  <si>
    <t>PT10-TEC8</t>
  </si>
  <si>
    <t>PT10-TEC9</t>
  </si>
  <si>
    <t>PT10-TEC10</t>
  </si>
  <si>
    <t>PT10-RRHH</t>
  </si>
  <si>
    <t>CAPACITACIÓN DEL PERSONAL</t>
  </si>
  <si>
    <t>DIETAS</t>
  </si>
  <si>
    <t>COSTES INVESTIGACIÓN CONTRACTUAL, CONOCIMIENTOS Y</t>
  </si>
  <si>
    <t>PATENTES ADQUIRIDAS Y CONSULTORÍA</t>
  </si>
  <si>
    <t>Pág 16</t>
  </si>
  <si>
    <t xml:space="preserve">TOTAL </t>
  </si>
  <si>
    <t>TOTAL GASTOS DE AMORTIZACIÓN</t>
  </si>
  <si>
    <t>TOTAL CAPACITACIÓN PERSONAL TÉCNICO E INVESTIGADOR</t>
  </si>
  <si>
    <t>TOTAL MATERIALES</t>
  </si>
  <si>
    <t>TOTAL VIAJES, MANUTENCIÓN, ALOJAMIENTO Y LOCOMOCIÓN</t>
  </si>
  <si>
    <t>TOTAL COSTES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</si>
</sst>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b/>
      <sz val="9"/>
      <color rgb="FF000000"/>
      <name val="Gotham"/>
      <family val="3"/>
    </font>
    <font>
      <sz val="8"/>
      <color rgb="FF000000"/>
      <name val="Gotham"/>
      <family val="3"/>
    </font>
    <font>
      <sz val="11"/>
      <color theme="1"/>
      <name val="Gotham"/>
      <family val="3"/>
    </font>
    <font>
      <b/>
      <sz val="11"/>
      <color theme="1"/>
      <name val="Gotham"/>
      <family val="3"/>
    </font>
    <font>
      <sz val="9"/>
      <color theme="1"/>
      <name val="Gotham"/>
      <family val="3"/>
    </font>
    <font>
      <sz val="10"/>
      <color theme="1"/>
      <name val="Gotham"/>
      <family val="3"/>
    </font>
    <font>
      <b/>
      <sz val="10"/>
      <color theme="1"/>
      <name val="Gotham"/>
      <family val="3"/>
    </font>
    <font>
      <b/>
      <sz val="9"/>
      <color theme="1"/>
      <name val="Gotham"/>
      <family val="3"/>
    </font>
    <font>
      <b/>
      <sz val="8"/>
      <color theme="1"/>
      <name val="Gotham"/>
      <family val="3"/>
    </font>
    <font>
      <sz val="11"/>
      <color indexed="8"/>
      <name val="Arial"/>
      <family val="2"/>
    </font>
    <font>
      <b/>
      <sz val="11"/>
      <color indexed="8"/>
      <name val="Gotham"/>
      <family val="3"/>
    </font>
    <font>
      <b/>
      <sz val="8"/>
      <color indexed="8"/>
      <name val="Gotham"/>
      <family val="3"/>
    </font>
    <font>
      <sz val="11"/>
      <color theme="1"/>
      <name val="Calibri"/>
      <family val="2"/>
      <scheme val="minor"/>
    </font>
    <font>
      <sz val="8"/>
      <color theme="1"/>
      <name val="Gotham"/>
      <family val="3"/>
    </font>
    <font>
      <sz val="8"/>
      <color indexed="8"/>
      <name val="Gotham"/>
      <family val="3"/>
    </font>
    <font>
      <sz val="8"/>
      <color indexed="8"/>
      <name val="Arial"/>
      <family val="2"/>
    </font>
    <font>
      <b/>
      <sz val="11"/>
      <color theme="1"/>
      <name val="Gotham"/>
    </font>
    <font>
      <b/>
      <sz val="9"/>
      <color theme="1"/>
      <name val="Gotham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242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3" borderId="10" xfId="0" applyFont="1" applyFill="1" applyBorder="1" applyAlignment="1">
      <alignment horizontal="right" vertical="center"/>
    </xf>
    <xf numFmtId="0" fontId="9" fillId="3" borderId="44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vertical="center"/>
    </xf>
    <xf numFmtId="0" fontId="7" fillId="3" borderId="23" xfId="0" applyFont="1" applyFill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vertical="center"/>
    </xf>
    <xf numFmtId="0" fontId="7" fillId="3" borderId="31" xfId="0" applyFont="1" applyFill="1" applyBorder="1" applyAlignment="1">
      <alignment vertical="center"/>
    </xf>
    <xf numFmtId="0" fontId="7" fillId="3" borderId="32" xfId="0" applyFont="1" applyFill="1" applyBorder="1" applyAlignment="1">
      <alignment vertical="center"/>
    </xf>
    <xf numFmtId="0" fontId="7" fillId="3" borderId="21" xfId="0" applyFont="1" applyFill="1" applyBorder="1" applyAlignment="1">
      <alignment vertical="center"/>
    </xf>
    <xf numFmtId="0" fontId="7" fillId="3" borderId="33" xfId="0" applyFont="1" applyFill="1" applyBorder="1" applyAlignment="1">
      <alignment vertical="center"/>
    </xf>
    <xf numFmtId="0" fontId="6" fillId="3" borderId="41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35" xfId="0" applyFont="1" applyFill="1" applyBorder="1" applyAlignment="1">
      <alignment vertical="center"/>
    </xf>
    <xf numFmtId="0" fontId="6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horizontal="right" vertical="center"/>
    </xf>
    <xf numFmtId="0" fontId="7" fillId="3" borderId="36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vertical="center"/>
    </xf>
    <xf numFmtId="0" fontId="7" fillId="3" borderId="0" xfId="0" quotePrefix="1" applyFont="1" applyFill="1" applyBorder="1" applyAlignment="1">
      <alignment horizontal="right" vertical="center"/>
    </xf>
    <xf numFmtId="9" fontId="7" fillId="3" borderId="0" xfId="0" quotePrefix="1" applyNumberFormat="1" applyFont="1" applyFill="1" applyBorder="1" applyAlignment="1">
      <alignment horizontal="center" vertical="center"/>
    </xf>
    <xf numFmtId="0" fontId="7" fillId="3" borderId="33" xfId="0" quotePrefix="1" applyFont="1" applyFill="1" applyBorder="1" applyAlignment="1">
      <alignment horizontal="right" vertical="center"/>
    </xf>
    <xf numFmtId="9" fontId="7" fillId="3" borderId="33" xfId="0" quotePrefix="1" applyNumberFormat="1" applyFont="1" applyFill="1" applyBorder="1" applyAlignment="1">
      <alignment horizontal="center" vertical="center"/>
    </xf>
    <xf numFmtId="0" fontId="7" fillId="3" borderId="33" xfId="0" quotePrefix="1" applyFont="1" applyFill="1" applyBorder="1" applyAlignment="1">
      <alignment vertical="center"/>
    </xf>
    <xf numFmtId="0" fontId="7" fillId="3" borderId="33" xfId="0" applyFont="1" applyFill="1" applyBorder="1" applyAlignment="1">
      <alignment horizontal="right" vertical="center"/>
    </xf>
    <xf numFmtId="0" fontId="7" fillId="3" borderId="41" xfId="0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0" fontId="7" fillId="3" borderId="36" xfId="0" quotePrefix="1" applyFont="1" applyFill="1" applyBorder="1" applyAlignment="1">
      <alignment horizontal="right" vertical="center"/>
    </xf>
    <xf numFmtId="9" fontId="7" fillId="3" borderId="36" xfId="0" quotePrefix="1" applyNumberFormat="1" applyFont="1" applyFill="1" applyBorder="1" applyAlignment="1">
      <alignment horizontal="center" vertical="center"/>
    </xf>
    <xf numFmtId="0" fontId="7" fillId="3" borderId="36" xfId="0" quotePrefix="1" applyFont="1" applyFill="1" applyBorder="1" applyAlignment="1">
      <alignment vertical="center"/>
    </xf>
    <xf numFmtId="0" fontId="6" fillId="3" borderId="33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4" fontId="5" fillId="2" borderId="14" xfId="0" applyNumberFormat="1" applyFont="1" applyFill="1" applyBorder="1" applyAlignment="1" applyProtection="1">
      <alignment horizontal="right" vertical="center"/>
      <protection locked="0"/>
    </xf>
    <xf numFmtId="4" fontId="5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2" fillId="3" borderId="44" xfId="0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Protection="1"/>
    <xf numFmtId="0" fontId="2" fillId="0" borderId="0" xfId="0" applyFont="1" applyAlignment="1" applyProtection="1">
      <alignment horizontal="right" vertical="center"/>
    </xf>
    <xf numFmtId="0" fontId="16" fillId="0" borderId="0" xfId="0" applyFont="1" applyBorder="1" applyProtection="1"/>
    <xf numFmtId="0" fontId="14" fillId="0" borderId="0" xfId="0" applyFont="1" applyAlignment="1" applyProtection="1">
      <alignment vertical="center"/>
    </xf>
    <xf numFmtId="0" fontId="7" fillId="3" borderId="11" xfId="0" applyFont="1" applyFill="1" applyBorder="1" applyAlignment="1">
      <alignment horizontal="center" vertical="center"/>
    </xf>
    <xf numFmtId="2" fontId="17" fillId="0" borderId="33" xfId="0" applyNumberFormat="1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</xf>
    <xf numFmtId="2" fontId="5" fillId="0" borderId="0" xfId="0" applyNumberFormat="1" applyFont="1" applyFill="1" applyBorder="1" applyAlignment="1" applyProtection="1">
      <alignment horizontal="right" vertical="center"/>
    </xf>
    <xf numFmtId="0" fontId="5" fillId="3" borderId="1" xfId="0" applyFont="1" applyFill="1" applyBorder="1" applyAlignment="1" applyProtection="1">
      <alignment vertical="center"/>
    </xf>
    <xf numFmtId="2" fontId="18" fillId="0" borderId="0" xfId="0" applyNumberFormat="1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vertical="center"/>
    </xf>
    <xf numFmtId="4" fontId="4" fillId="3" borderId="46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right" vertical="center"/>
    </xf>
    <xf numFmtId="0" fontId="19" fillId="4" borderId="0" xfId="0" applyFont="1" applyFill="1"/>
    <xf numFmtId="0" fontId="20" fillId="4" borderId="0" xfId="0" applyFont="1" applyFill="1"/>
    <xf numFmtId="4" fontId="20" fillId="4" borderId="0" xfId="0" applyNumberFormat="1" applyFont="1" applyFill="1"/>
    <xf numFmtId="0" fontId="19" fillId="4" borderId="0" xfId="0" applyFont="1" applyFill="1" applyAlignment="1">
      <alignment horizontal="right"/>
    </xf>
    <xf numFmtId="4" fontId="19" fillId="4" borderId="0" xfId="0" applyNumberFormat="1" applyFont="1" applyFill="1" applyAlignment="1">
      <alignment horizontal="right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9" xfId="0" applyFont="1" applyFill="1" applyBorder="1" applyAlignment="1" applyProtection="1">
      <alignment horizontal="left"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6" fillId="2" borderId="42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20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0" fontId="6" fillId="2" borderId="8" xfId="0" applyFont="1" applyFill="1" applyBorder="1" applyAlignment="1" applyProtection="1">
      <alignment horizontal="left" vertical="top" wrapText="1"/>
      <protection locked="0"/>
    </xf>
    <xf numFmtId="0" fontId="6" fillId="2" borderId="9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4" fillId="3" borderId="4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 applyProtection="1">
      <alignment horizontal="left" vertical="center"/>
      <protection locked="0"/>
    </xf>
    <xf numFmtId="0" fontId="5" fillId="0" borderId="48" xfId="0" applyFont="1" applyFill="1" applyBorder="1" applyAlignment="1" applyProtection="1">
      <alignment horizontal="left" vertical="center"/>
      <protection locked="0"/>
    </xf>
    <xf numFmtId="0" fontId="5" fillId="0" borderId="49" xfId="0" applyFont="1" applyFill="1" applyBorder="1" applyAlignment="1" applyProtection="1">
      <alignment horizontal="left" vertical="center"/>
      <protection locked="0"/>
    </xf>
    <xf numFmtId="0" fontId="5" fillId="0" borderId="23" xfId="0" applyFont="1" applyFill="1" applyBorder="1" applyAlignment="1" applyProtection="1">
      <alignment horizontal="left" vertical="center"/>
      <protection locked="0"/>
    </xf>
    <xf numFmtId="0" fontId="5" fillId="0" borderId="50" xfId="0" applyFont="1" applyFill="1" applyBorder="1" applyAlignment="1" applyProtection="1">
      <alignment horizontal="left" vertical="center"/>
      <protection locked="0"/>
    </xf>
    <xf numFmtId="0" fontId="5" fillId="0" borderId="51" xfId="0" applyFont="1" applyFill="1" applyBorder="1" applyAlignment="1" applyProtection="1">
      <alignment horizontal="left" vertical="center"/>
      <protection locked="0"/>
    </xf>
    <xf numFmtId="0" fontId="5" fillId="0" borderId="18" xfId="0" applyFont="1" applyFill="1" applyBorder="1" applyAlignment="1" applyProtection="1">
      <alignment horizontal="left" vertical="center"/>
      <protection locked="0"/>
    </xf>
    <xf numFmtId="0" fontId="5" fillId="0" borderId="19" xfId="0" applyFont="1" applyFill="1" applyBorder="1" applyAlignment="1" applyProtection="1">
      <alignment horizontal="left" vertical="center"/>
      <protection locked="0"/>
    </xf>
    <xf numFmtId="0" fontId="5" fillId="0" borderId="52" xfId="0" applyFont="1" applyFill="1" applyBorder="1" applyAlignment="1" applyProtection="1">
      <alignment horizontal="left" vertical="center"/>
      <protection locked="0"/>
    </xf>
    <xf numFmtId="0" fontId="9" fillId="3" borderId="13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49" fontId="4" fillId="3" borderId="33" xfId="0" applyNumberFormat="1" applyFont="1" applyFill="1" applyBorder="1" applyAlignment="1">
      <alignment horizontal="center" vertical="center"/>
    </xf>
    <xf numFmtId="49" fontId="4" fillId="3" borderId="27" xfId="0" applyNumberFormat="1" applyFont="1" applyFill="1" applyBorder="1" applyAlignment="1">
      <alignment horizontal="center" vertical="center"/>
    </xf>
    <xf numFmtId="49" fontId="4" fillId="3" borderId="36" xfId="0" applyNumberFormat="1" applyFont="1" applyFill="1" applyBorder="1" applyAlignment="1">
      <alignment horizontal="center" vertical="center"/>
    </xf>
    <xf numFmtId="49" fontId="4" fillId="3" borderId="38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29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49" fontId="5" fillId="2" borderId="14" xfId="0" applyNumberFormat="1" applyFont="1" applyFill="1" applyBorder="1" applyAlignment="1" applyProtection="1">
      <alignment horizontal="center" vertical="center"/>
      <protection locked="0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 applyProtection="1">
      <alignment horizontal="right" vertical="center"/>
      <protection locked="0"/>
    </xf>
    <xf numFmtId="4" fontId="3" fillId="2" borderId="15" xfId="0" applyNumberFormat="1" applyFont="1" applyFill="1" applyBorder="1" applyAlignment="1" applyProtection="1">
      <alignment horizontal="right" vertical="center"/>
      <protection locked="0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2" borderId="3" xfId="0" applyNumberFormat="1" applyFont="1" applyFill="1" applyBorder="1" applyAlignment="1" applyProtection="1">
      <alignment horizontal="right" vertical="center"/>
      <protection locked="0"/>
    </xf>
    <xf numFmtId="4" fontId="3" fillId="2" borderId="5" xfId="0" applyNumberFormat="1" applyFont="1" applyFill="1" applyBorder="1" applyAlignment="1" applyProtection="1">
      <alignment horizontal="right" vertical="center"/>
      <protection locked="0"/>
    </xf>
    <xf numFmtId="4" fontId="3" fillId="2" borderId="6" xfId="0" applyNumberFormat="1" applyFont="1" applyFill="1" applyBorder="1" applyAlignment="1" applyProtection="1">
      <alignment horizontal="right" vertical="center"/>
      <protection locked="0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justify" vertical="top" wrapText="1"/>
    </xf>
    <xf numFmtId="0" fontId="5" fillId="3" borderId="15" xfId="0" applyFont="1" applyFill="1" applyBorder="1" applyAlignment="1" applyProtection="1">
      <alignment horizontal="justify" vertical="top" wrapText="1"/>
    </xf>
    <xf numFmtId="0" fontId="5" fillId="3" borderId="5" xfId="0" applyFont="1" applyFill="1" applyBorder="1" applyAlignment="1" applyProtection="1">
      <alignment horizontal="justify" vertical="top" wrapText="1"/>
    </xf>
    <xf numFmtId="0" fontId="5" fillId="3" borderId="6" xfId="0" applyFont="1" applyFill="1" applyBorder="1" applyAlignment="1" applyProtection="1">
      <alignment horizontal="justify" vertical="top" wrapText="1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55" xfId="0" applyFont="1" applyFill="1" applyBorder="1" applyAlignment="1" applyProtection="1">
      <alignment horizontal="center" vertical="center"/>
    </xf>
    <xf numFmtId="0" fontId="5" fillId="2" borderId="58" xfId="0" applyFont="1" applyFill="1" applyBorder="1" applyAlignment="1" applyProtection="1">
      <alignment horizontal="right" vertical="center"/>
      <protection locked="0"/>
    </xf>
    <xf numFmtId="0" fontId="5" fillId="2" borderId="20" xfId="0" applyFont="1" applyFill="1" applyBorder="1" applyAlignment="1" applyProtection="1">
      <alignment horizontal="right" vertical="center"/>
      <protection locked="0"/>
    </xf>
    <xf numFmtId="0" fontId="7" fillId="3" borderId="56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</xf>
    <xf numFmtId="2" fontId="5" fillId="3" borderId="14" xfId="0" applyNumberFormat="1" applyFont="1" applyFill="1" applyBorder="1" applyAlignment="1" applyProtection="1">
      <alignment horizontal="right" vertical="center"/>
    </xf>
    <xf numFmtId="2" fontId="5" fillId="3" borderId="15" xfId="0" applyNumberFormat="1" applyFont="1" applyFill="1" applyBorder="1" applyAlignment="1" applyProtection="1">
      <alignment horizontal="right" vertical="center"/>
    </xf>
    <xf numFmtId="2" fontId="5" fillId="3" borderId="1" xfId="0" applyNumberFormat="1" applyFont="1" applyFill="1" applyBorder="1" applyAlignment="1" applyProtection="1">
      <alignment horizontal="right" vertical="center"/>
    </xf>
    <xf numFmtId="2" fontId="5" fillId="3" borderId="3" xfId="0" applyNumberFormat="1" applyFont="1" applyFill="1" applyBorder="1" applyAlignment="1" applyProtection="1">
      <alignment horizontal="right" vertical="center"/>
    </xf>
    <xf numFmtId="2" fontId="5" fillId="3" borderId="5" xfId="0" applyNumberFormat="1" applyFont="1" applyFill="1" applyBorder="1" applyAlignment="1" applyProtection="1">
      <alignment horizontal="right" vertical="center"/>
    </xf>
    <xf numFmtId="2" fontId="5" fillId="3" borderId="6" xfId="0" applyNumberFormat="1" applyFont="1" applyFill="1" applyBorder="1" applyAlignment="1" applyProtection="1">
      <alignment horizontal="right" vertical="center"/>
    </xf>
    <xf numFmtId="0" fontId="7" fillId="3" borderId="39" xfId="0" applyFont="1" applyFill="1" applyBorder="1" applyAlignment="1" applyProtection="1">
      <alignment horizontal="left" vertical="center"/>
    </xf>
    <xf numFmtId="0" fontId="7" fillId="3" borderId="47" xfId="0" applyFont="1" applyFill="1" applyBorder="1" applyAlignment="1" applyProtection="1">
      <alignment horizontal="left" vertical="center"/>
    </xf>
    <xf numFmtId="0" fontId="5" fillId="2" borderId="54" xfId="0" applyFont="1" applyFill="1" applyBorder="1" applyAlignment="1" applyProtection="1">
      <alignment horizontal="right" vertical="center"/>
      <protection locked="0"/>
    </xf>
    <xf numFmtId="0" fontId="5" fillId="2" borderId="29" xfId="0" applyFont="1" applyFill="1" applyBorder="1" applyAlignment="1" applyProtection="1">
      <alignment horizontal="right" vertical="center"/>
      <protection locked="0"/>
    </xf>
    <xf numFmtId="0" fontId="7" fillId="3" borderId="40" xfId="0" applyFont="1" applyFill="1" applyBorder="1" applyAlignment="1" applyProtection="1">
      <alignment horizontal="left" vertical="center"/>
    </xf>
    <xf numFmtId="0" fontId="7" fillId="3" borderId="37" xfId="0" applyFont="1" applyFill="1" applyBorder="1" applyAlignment="1" applyProtection="1">
      <alignment horizontal="left" vertical="center"/>
    </xf>
    <xf numFmtId="0" fontId="5" fillId="3" borderId="2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 applyProtection="1">
      <alignment horizontal="left" vertical="center"/>
    </xf>
    <xf numFmtId="0" fontId="5" fillId="3" borderId="5" xfId="0" applyFont="1" applyFill="1" applyBorder="1" applyAlignment="1" applyProtection="1">
      <alignment horizontal="left" vertical="center"/>
    </xf>
    <xf numFmtId="0" fontId="7" fillId="3" borderId="24" xfId="0" applyFont="1" applyFill="1" applyBorder="1" applyAlignment="1" applyProtection="1">
      <alignment horizontal="left" vertical="center"/>
    </xf>
    <xf numFmtId="0" fontId="7" fillId="3" borderId="34" xfId="0" applyFont="1" applyFill="1" applyBorder="1" applyAlignment="1" applyProtection="1">
      <alignment horizontal="left" vertical="center"/>
    </xf>
    <xf numFmtId="0" fontId="7" fillId="3" borderId="57" xfId="0" applyFont="1" applyFill="1" applyBorder="1" applyAlignment="1" applyProtection="1">
      <alignment horizontal="center" vertical="center"/>
    </xf>
    <xf numFmtId="0" fontId="5" fillId="2" borderId="53" xfId="0" applyFont="1" applyFill="1" applyBorder="1" applyAlignment="1" applyProtection="1">
      <alignment horizontal="right" vertical="center"/>
      <protection locked="0"/>
    </xf>
    <xf numFmtId="0" fontId="5" fillId="2" borderId="28" xfId="0" applyFont="1" applyFill="1" applyBorder="1" applyAlignment="1" applyProtection="1">
      <alignment horizontal="right" vertical="center"/>
      <protection locked="0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justify" vertical="top" wrapText="1"/>
    </xf>
    <xf numFmtId="0" fontId="5" fillId="3" borderId="4" xfId="0" applyFont="1" applyFill="1" applyBorder="1" applyAlignment="1" applyProtection="1">
      <alignment horizontal="justify" vertical="top" wrapText="1"/>
    </xf>
    <xf numFmtId="0" fontId="4" fillId="3" borderId="35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left" vertical="center"/>
    </xf>
    <xf numFmtId="0" fontId="5" fillId="3" borderId="14" xfId="0" applyFont="1" applyFill="1" applyBorder="1" applyAlignment="1" applyProtection="1">
      <alignment horizontal="left" vertical="center"/>
    </xf>
    <xf numFmtId="4" fontId="7" fillId="3" borderId="36" xfId="0" applyNumberFormat="1" applyFont="1" applyFill="1" applyBorder="1" applyAlignment="1">
      <alignment horizontal="right" vertical="center"/>
    </xf>
    <xf numFmtId="4" fontId="7" fillId="3" borderId="38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3" borderId="4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right" vertical="center"/>
    </xf>
    <xf numFmtId="0" fontId="6" fillId="3" borderId="50" xfId="0" applyFont="1" applyFill="1" applyBorder="1" applyAlignment="1">
      <alignment horizontal="right" vertical="center"/>
    </xf>
    <xf numFmtId="0" fontId="6" fillId="3" borderId="29" xfId="0" applyFont="1" applyFill="1" applyBorder="1" applyAlignment="1">
      <alignment horizontal="right" vertical="center"/>
    </xf>
    <xf numFmtId="10" fontId="6" fillId="3" borderId="54" xfId="1" applyNumberFormat="1" applyFont="1" applyFill="1" applyBorder="1" applyAlignment="1">
      <alignment horizontal="right" vertical="center"/>
    </xf>
    <xf numFmtId="10" fontId="6" fillId="3" borderId="50" xfId="1" applyNumberFormat="1" applyFont="1" applyFill="1" applyBorder="1" applyAlignment="1">
      <alignment horizontal="right" vertical="center"/>
    </xf>
    <xf numFmtId="10" fontId="6" fillId="3" borderId="51" xfId="1" applyNumberFormat="1" applyFont="1" applyFill="1" applyBorder="1" applyAlignment="1">
      <alignment horizontal="right" vertical="center"/>
    </xf>
    <xf numFmtId="164" fontId="4" fillId="3" borderId="11" xfId="0" applyNumberFormat="1" applyFont="1" applyFill="1" applyBorder="1" applyAlignment="1">
      <alignment horizontal="right" vertical="center"/>
    </xf>
    <xf numFmtId="164" fontId="4" fillId="3" borderId="12" xfId="0" applyNumberFormat="1" applyFont="1" applyFill="1" applyBorder="1" applyAlignment="1">
      <alignment horizontal="right" vertical="center"/>
    </xf>
    <xf numFmtId="4" fontId="6" fillId="3" borderId="54" xfId="0" applyNumberFormat="1" applyFont="1" applyFill="1" applyBorder="1" applyAlignment="1">
      <alignment horizontal="right" vertical="center"/>
    </xf>
    <xf numFmtId="0" fontId="6" fillId="3" borderId="51" xfId="0" applyFont="1" applyFill="1" applyBorder="1" applyAlignment="1">
      <alignment horizontal="right" vertical="center"/>
    </xf>
    <xf numFmtId="0" fontId="14" fillId="0" borderId="0" xfId="0" applyFont="1" applyBorder="1" applyAlignment="1" applyProtection="1">
      <alignment horizontal="left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11" fillId="3" borderId="54" xfId="0" applyFont="1" applyFill="1" applyBorder="1" applyAlignment="1" applyProtection="1">
      <alignment horizontal="center" vertical="center" wrapText="1"/>
    </xf>
    <xf numFmtId="0" fontId="11" fillId="3" borderId="50" xfId="0" applyFont="1" applyFill="1" applyBorder="1" applyAlignment="1" applyProtection="1">
      <alignment horizontal="center" vertical="center" wrapText="1"/>
    </xf>
    <xf numFmtId="0" fontId="11" fillId="3" borderId="29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23">
    <dxf>
      <fill>
        <patternFill>
          <bgColor indexed="5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</dxfs>
  <tableStyles count="0" defaultTableStyle="TableStyleMedium2" defaultPivotStyle="PivotStyleLight16"/>
  <colors>
    <mruColors>
      <color rgb="FFCCECFF"/>
      <color rgb="FF99CCFF"/>
      <color rgb="FFF2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0</xdr:row>
      <xdr:rowOff>17318</xdr:rowOff>
    </xdr:from>
    <xdr:to>
      <xdr:col>1</xdr:col>
      <xdr:colOff>364977</xdr:colOff>
      <xdr:row>3</xdr:row>
      <xdr:rowOff>39186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7" y="17318"/>
          <a:ext cx="720000" cy="593368"/>
        </a:xfrm>
        <a:prstGeom prst="rect">
          <a:avLst/>
        </a:prstGeom>
      </xdr:spPr>
    </xdr:pic>
    <xdr:clientData/>
  </xdr:twoCellAnchor>
  <xdr:twoCellAnchor>
    <xdr:from>
      <xdr:col>0</xdr:col>
      <xdr:colOff>69272</xdr:colOff>
      <xdr:row>47</xdr:row>
      <xdr:rowOff>60613</xdr:rowOff>
    </xdr:from>
    <xdr:to>
      <xdr:col>3</xdr:col>
      <xdr:colOff>326447</xdr:colOff>
      <xdr:row>49</xdr:row>
      <xdr:rowOff>117763</xdr:rowOff>
    </xdr:to>
    <xdr:grpSp>
      <xdr:nvGrpSpPr>
        <xdr:cNvPr id="11" name="Grup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69272" y="9014113"/>
          <a:ext cx="1400175" cy="438150"/>
          <a:chOff x="0" y="0"/>
          <a:chExt cx="1396049" cy="438150"/>
        </a:xfrm>
      </xdr:grpSpPr>
      <xdr:pic>
        <xdr:nvPicPr>
          <xdr:cNvPr id="12" name="Imagen 10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n 11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43295</xdr:colOff>
      <xdr:row>0</xdr:row>
      <xdr:rowOff>0</xdr:rowOff>
    </xdr:from>
    <xdr:to>
      <xdr:col>2</xdr:col>
      <xdr:colOff>1295</xdr:colOff>
      <xdr:row>3</xdr:row>
      <xdr:rowOff>21868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0"/>
          <a:ext cx="720000" cy="5933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9525</xdr:colOff>
      <xdr:row>0</xdr:row>
      <xdr:rowOff>0</xdr:rowOff>
    </xdr:from>
    <xdr:ext cx="720000" cy="593368"/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775" y="0"/>
          <a:ext cx="720000" cy="593368"/>
        </a:xfrm>
        <a:prstGeom prst="rect">
          <a:avLst/>
        </a:prstGeom>
      </xdr:spPr>
    </xdr:pic>
    <xdr:clientData/>
  </xdr:oneCellAnchor>
  <xdr:oneCellAnchor>
    <xdr:from>
      <xdr:col>69</xdr:col>
      <xdr:colOff>19050</xdr:colOff>
      <xdr:row>0</xdr:row>
      <xdr:rowOff>0</xdr:rowOff>
    </xdr:from>
    <xdr:ext cx="720000" cy="593368"/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46300" y="0"/>
          <a:ext cx="720000" cy="593368"/>
        </a:xfrm>
        <a:prstGeom prst="rect">
          <a:avLst/>
        </a:prstGeom>
      </xdr:spPr>
    </xdr:pic>
    <xdr:clientData/>
  </xdr:oneCellAnchor>
  <xdr:oneCellAnchor>
    <xdr:from>
      <xdr:col>46</xdr:col>
      <xdr:colOff>9525</xdr:colOff>
      <xdr:row>0</xdr:row>
      <xdr:rowOff>0</xdr:rowOff>
    </xdr:from>
    <xdr:ext cx="720000" cy="593368"/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8025" y="0"/>
          <a:ext cx="720000" cy="59336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20000" cy="593368"/>
    <xdr:pic>
      <xdr:nvPicPr>
        <xdr:cNvPr id="54" name="Imagen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0000" cy="593368"/>
        </a:xfrm>
        <a:prstGeom prst="rect">
          <a:avLst/>
        </a:prstGeom>
      </xdr:spPr>
    </xdr:pic>
    <xdr:clientData/>
  </xdr:oneCellAnchor>
  <xdr:twoCellAnchor>
    <xdr:from>
      <xdr:col>0</xdr:col>
      <xdr:colOff>95250</xdr:colOff>
      <xdr:row>30</xdr:row>
      <xdr:rowOff>57150</xdr:rowOff>
    </xdr:from>
    <xdr:to>
      <xdr:col>3</xdr:col>
      <xdr:colOff>66675</xdr:colOff>
      <xdr:row>32</xdr:row>
      <xdr:rowOff>114300</xdr:rowOff>
    </xdr:to>
    <xdr:grpSp>
      <xdr:nvGrpSpPr>
        <xdr:cNvPr id="58" name="Grupo 9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GrpSpPr>
          <a:grpSpLocks/>
        </xdr:cNvGrpSpPr>
      </xdr:nvGrpSpPr>
      <xdr:grpSpPr bwMode="auto">
        <a:xfrm>
          <a:off x="95250" y="5772150"/>
          <a:ext cx="1400175" cy="438150"/>
          <a:chOff x="0" y="0"/>
          <a:chExt cx="1396049" cy="438150"/>
        </a:xfrm>
      </xdr:grpSpPr>
      <xdr:pic>
        <xdr:nvPicPr>
          <xdr:cNvPr id="59" name="Imagen 10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0" name="Imagen 11"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23</xdr:col>
      <xdr:colOff>85725</xdr:colOff>
      <xdr:row>30</xdr:row>
      <xdr:rowOff>57150</xdr:rowOff>
    </xdr:from>
    <xdr:to>
      <xdr:col>26</xdr:col>
      <xdr:colOff>57150</xdr:colOff>
      <xdr:row>32</xdr:row>
      <xdr:rowOff>114300</xdr:rowOff>
    </xdr:to>
    <xdr:grpSp>
      <xdr:nvGrpSpPr>
        <xdr:cNvPr id="61" name="Grupo 9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GrpSpPr>
          <a:grpSpLocks/>
        </xdr:cNvGrpSpPr>
      </xdr:nvGrpSpPr>
      <xdr:grpSpPr bwMode="auto">
        <a:xfrm>
          <a:off x="9134475" y="5772150"/>
          <a:ext cx="1400175" cy="438150"/>
          <a:chOff x="0" y="0"/>
          <a:chExt cx="1396049" cy="438150"/>
        </a:xfrm>
      </xdr:grpSpPr>
      <xdr:pic>
        <xdr:nvPicPr>
          <xdr:cNvPr id="62" name="Imagen 10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3" name="Imagen 11"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46</xdr:col>
      <xdr:colOff>85725</xdr:colOff>
      <xdr:row>30</xdr:row>
      <xdr:rowOff>57150</xdr:rowOff>
    </xdr:from>
    <xdr:to>
      <xdr:col>49</xdr:col>
      <xdr:colOff>57150</xdr:colOff>
      <xdr:row>32</xdr:row>
      <xdr:rowOff>114300</xdr:rowOff>
    </xdr:to>
    <xdr:grpSp>
      <xdr:nvGrpSpPr>
        <xdr:cNvPr id="64" name="Grupo 9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GrpSpPr>
          <a:grpSpLocks/>
        </xdr:cNvGrpSpPr>
      </xdr:nvGrpSpPr>
      <xdr:grpSpPr bwMode="auto">
        <a:xfrm>
          <a:off x="18183225" y="5772150"/>
          <a:ext cx="1400175" cy="438150"/>
          <a:chOff x="0" y="0"/>
          <a:chExt cx="1396049" cy="438150"/>
        </a:xfrm>
      </xdr:grpSpPr>
      <xdr:pic>
        <xdr:nvPicPr>
          <xdr:cNvPr id="65" name="Imagen 10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6" name="Imagen 11"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69</xdr:col>
      <xdr:colOff>85725</xdr:colOff>
      <xdr:row>30</xdr:row>
      <xdr:rowOff>57150</xdr:rowOff>
    </xdr:from>
    <xdr:to>
      <xdr:col>72</xdr:col>
      <xdr:colOff>57150</xdr:colOff>
      <xdr:row>32</xdr:row>
      <xdr:rowOff>114300</xdr:rowOff>
    </xdr:to>
    <xdr:grpSp>
      <xdr:nvGrpSpPr>
        <xdr:cNvPr id="67" name="Grupo 9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GrpSpPr>
          <a:grpSpLocks/>
        </xdr:cNvGrpSpPr>
      </xdr:nvGrpSpPr>
      <xdr:grpSpPr bwMode="auto">
        <a:xfrm>
          <a:off x="27231975" y="5772150"/>
          <a:ext cx="1400175" cy="438150"/>
          <a:chOff x="0" y="0"/>
          <a:chExt cx="1396049" cy="438150"/>
        </a:xfrm>
      </xdr:grpSpPr>
      <xdr:pic>
        <xdr:nvPicPr>
          <xdr:cNvPr id="68" name="Imagen 10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9" name="Imagen 11">
            <a:extLst>
              <a:ext uri="{FF2B5EF4-FFF2-40B4-BE49-F238E27FC236}">
                <a16:creationId xmlns:a16="http://schemas.microsoft.com/office/drawing/2014/main" id="{00000000-0008-0000-0100-00004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</xdr:colOff>
      <xdr:row>33</xdr:row>
      <xdr:rowOff>55416</xdr:rowOff>
    </xdr:from>
    <xdr:to>
      <xdr:col>3</xdr:col>
      <xdr:colOff>321252</xdr:colOff>
      <xdr:row>35</xdr:row>
      <xdr:rowOff>112566</xdr:rowOff>
    </xdr:to>
    <xdr:grpSp>
      <xdr:nvGrpSpPr>
        <xdr:cNvPr id="6" name="Grupo 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>
          <a:grpSpLocks/>
        </xdr:cNvGrpSpPr>
      </xdr:nvGrpSpPr>
      <xdr:grpSpPr bwMode="auto">
        <a:xfrm>
          <a:off x="64077" y="6341916"/>
          <a:ext cx="1400175" cy="438150"/>
          <a:chOff x="0" y="0"/>
          <a:chExt cx="1396049" cy="438150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38100</xdr:colOff>
      <xdr:row>0</xdr:row>
      <xdr:rowOff>38100</xdr:rowOff>
    </xdr:from>
    <xdr:to>
      <xdr:col>1</xdr:col>
      <xdr:colOff>377100</xdr:colOff>
      <xdr:row>3</xdr:row>
      <xdr:rowOff>59968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720000" cy="593368"/>
        </a:xfrm>
        <a:prstGeom prst="rect">
          <a:avLst/>
        </a:prstGeom>
      </xdr:spPr>
    </xdr:pic>
    <xdr:clientData/>
  </xdr:twoCellAnchor>
  <xdr:twoCellAnchor>
    <xdr:from>
      <xdr:col>20</xdr:col>
      <xdr:colOff>64077</xdr:colOff>
      <xdr:row>33</xdr:row>
      <xdr:rowOff>55416</xdr:rowOff>
    </xdr:from>
    <xdr:to>
      <xdr:col>23</xdr:col>
      <xdr:colOff>321252</xdr:colOff>
      <xdr:row>35</xdr:row>
      <xdr:rowOff>112566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>
          <a:grpSpLocks/>
        </xdr:cNvGrpSpPr>
      </xdr:nvGrpSpPr>
      <xdr:grpSpPr bwMode="auto">
        <a:xfrm>
          <a:off x="9208077" y="6341916"/>
          <a:ext cx="1400175" cy="438150"/>
          <a:chOff x="0" y="0"/>
          <a:chExt cx="1396049" cy="438150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20</xdr:col>
      <xdr:colOff>38100</xdr:colOff>
      <xdr:row>0</xdr:row>
      <xdr:rowOff>38100</xdr:rowOff>
    </xdr:from>
    <xdr:ext cx="720000" cy="593368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720000" cy="59336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28</xdr:row>
      <xdr:rowOff>60611</xdr:rowOff>
    </xdr:from>
    <xdr:to>
      <xdr:col>3</xdr:col>
      <xdr:colOff>326447</xdr:colOff>
      <xdr:row>30</xdr:row>
      <xdr:rowOff>117761</xdr:rowOff>
    </xdr:to>
    <xdr:grpSp>
      <xdr:nvGrpSpPr>
        <xdr:cNvPr id="3" name="Grupo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>
          <a:grpSpLocks/>
        </xdr:cNvGrpSpPr>
      </xdr:nvGrpSpPr>
      <xdr:grpSpPr bwMode="auto">
        <a:xfrm>
          <a:off x="74225" y="5560276"/>
          <a:ext cx="1680101" cy="426502"/>
          <a:chOff x="0" y="0"/>
          <a:chExt cx="1396049" cy="438150"/>
        </a:xfrm>
      </xdr:grpSpPr>
      <xdr:pic>
        <xdr:nvPicPr>
          <xdr:cNvPr id="4" name="Imagen 10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43295</xdr:colOff>
      <xdr:row>0</xdr:row>
      <xdr:rowOff>0</xdr:rowOff>
    </xdr:from>
    <xdr:to>
      <xdr:col>1</xdr:col>
      <xdr:colOff>217772</xdr:colOff>
      <xdr:row>3</xdr:row>
      <xdr:rowOff>21868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0"/>
          <a:ext cx="720000" cy="5933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49</xdr:row>
      <xdr:rowOff>60613</xdr:rowOff>
    </xdr:from>
    <xdr:to>
      <xdr:col>3</xdr:col>
      <xdr:colOff>326447</xdr:colOff>
      <xdr:row>51</xdr:row>
      <xdr:rowOff>117763</xdr:rowOff>
    </xdr:to>
    <xdr:grpSp>
      <xdr:nvGrpSpPr>
        <xdr:cNvPr id="3" name="Grupo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>
          <a:grpSpLocks/>
        </xdr:cNvGrpSpPr>
      </xdr:nvGrpSpPr>
      <xdr:grpSpPr bwMode="auto">
        <a:xfrm>
          <a:off x="69272" y="9395113"/>
          <a:ext cx="1400175" cy="438150"/>
          <a:chOff x="0" y="0"/>
          <a:chExt cx="1396049" cy="438150"/>
        </a:xfrm>
      </xdr:grpSpPr>
      <xdr:pic>
        <xdr:nvPicPr>
          <xdr:cNvPr id="4" name="Imagen 10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64077</xdr:colOff>
      <xdr:row>49</xdr:row>
      <xdr:rowOff>60613</xdr:rowOff>
    </xdr:from>
    <xdr:to>
      <xdr:col>3</xdr:col>
      <xdr:colOff>321252</xdr:colOff>
      <xdr:row>51</xdr:row>
      <xdr:rowOff>117763</xdr:rowOff>
    </xdr:to>
    <xdr:grpSp>
      <xdr:nvGrpSpPr>
        <xdr:cNvPr id="7" name="Grupo 9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pSpPr>
          <a:grpSpLocks/>
        </xdr:cNvGrpSpPr>
      </xdr:nvGrpSpPr>
      <xdr:grpSpPr bwMode="auto">
        <a:xfrm>
          <a:off x="64077" y="9395113"/>
          <a:ext cx="1400175" cy="438150"/>
          <a:chOff x="0" y="0"/>
          <a:chExt cx="1396049" cy="438150"/>
        </a:xfrm>
      </xdr:grpSpPr>
      <xdr:pic>
        <xdr:nvPicPr>
          <xdr:cNvPr id="8" name="Imagen 10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377100</xdr:colOff>
      <xdr:row>3</xdr:row>
      <xdr:rowOff>21868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720000" cy="593368"/>
        </a:xfrm>
        <a:prstGeom prst="rect">
          <a:avLst/>
        </a:prstGeom>
      </xdr:spPr>
    </xdr:pic>
    <xdr:clientData/>
  </xdr:twoCellAnchor>
  <xdr:twoCellAnchor>
    <xdr:from>
      <xdr:col>13</xdr:col>
      <xdr:colOff>69272</xdr:colOff>
      <xdr:row>49</xdr:row>
      <xdr:rowOff>60613</xdr:rowOff>
    </xdr:from>
    <xdr:to>
      <xdr:col>16</xdr:col>
      <xdr:colOff>326447</xdr:colOff>
      <xdr:row>51</xdr:row>
      <xdr:rowOff>117763</xdr:rowOff>
    </xdr:to>
    <xdr:grpSp>
      <xdr:nvGrpSpPr>
        <xdr:cNvPr id="13" name="Grupo 9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pSpPr>
          <a:grpSpLocks/>
        </xdr:cNvGrpSpPr>
      </xdr:nvGrpSpPr>
      <xdr:grpSpPr bwMode="auto">
        <a:xfrm>
          <a:off x="6250997" y="9395113"/>
          <a:ext cx="1400175" cy="438150"/>
          <a:chOff x="0" y="0"/>
          <a:chExt cx="1396049" cy="438150"/>
        </a:xfrm>
      </xdr:grpSpPr>
      <xdr:pic>
        <xdr:nvPicPr>
          <xdr:cNvPr id="14" name="Imagen 10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n 11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13</xdr:col>
      <xdr:colOff>64077</xdr:colOff>
      <xdr:row>49</xdr:row>
      <xdr:rowOff>60613</xdr:rowOff>
    </xdr:from>
    <xdr:to>
      <xdr:col>16</xdr:col>
      <xdr:colOff>321252</xdr:colOff>
      <xdr:row>51</xdr:row>
      <xdr:rowOff>117763</xdr:rowOff>
    </xdr:to>
    <xdr:grpSp>
      <xdr:nvGrpSpPr>
        <xdr:cNvPr id="16" name="Grupo 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pSpPr>
          <a:grpSpLocks/>
        </xdr:cNvGrpSpPr>
      </xdr:nvGrpSpPr>
      <xdr:grpSpPr bwMode="auto">
        <a:xfrm>
          <a:off x="6245802" y="9395113"/>
          <a:ext cx="1400175" cy="438150"/>
          <a:chOff x="0" y="0"/>
          <a:chExt cx="1396049" cy="438150"/>
        </a:xfrm>
      </xdr:grpSpPr>
      <xdr:pic>
        <xdr:nvPicPr>
          <xdr:cNvPr id="17" name="Imagen 10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" name="Imagen 11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13</xdr:col>
      <xdr:colOff>38100</xdr:colOff>
      <xdr:row>0</xdr:row>
      <xdr:rowOff>0</xdr:rowOff>
    </xdr:from>
    <xdr:ext cx="720000" cy="593368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720000" cy="593368"/>
        </a:xfrm>
        <a:prstGeom prst="rect">
          <a:avLst/>
        </a:prstGeom>
      </xdr:spPr>
    </xdr:pic>
    <xdr:clientData/>
  </xdr:oneCellAnchor>
  <xdr:twoCellAnchor>
    <xdr:from>
      <xdr:col>26</xdr:col>
      <xdr:colOff>69272</xdr:colOff>
      <xdr:row>49</xdr:row>
      <xdr:rowOff>60613</xdr:rowOff>
    </xdr:from>
    <xdr:to>
      <xdr:col>29</xdr:col>
      <xdr:colOff>326447</xdr:colOff>
      <xdr:row>51</xdr:row>
      <xdr:rowOff>117763</xdr:rowOff>
    </xdr:to>
    <xdr:grpSp>
      <xdr:nvGrpSpPr>
        <xdr:cNvPr id="20" name="Grupo 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GrpSpPr>
          <a:grpSpLocks/>
        </xdr:cNvGrpSpPr>
      </xdr:nvGrpSpPr>
      <xdr:grpSpPr bwMode="auto">
        <a:xfrm>
          <a:off x="12432722" y="9395113"/>
          <a:ext cx="1400175" cy="438150"/>
          <a:chOff x="0" y="0"/>
          <a:chExt cx="1396049" cy="438150"/>
        </a:xfrm>
      </xdr:grpSpPr>
      <xdr:pic>
        <xdr:nvPicPr>
          <xdr:cNvPr id="21" name="Imagen 10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2" name="Imagen 11">
            <a:extLst>
              <a:ext uri="{FF2B5EF4-FFF2-40B4-BE49-F238E27FC236}">
                <a16:creationId xmlns:a16="http://schemas.microsoft.com/office/drawing/2014/main" id="{00000000-0008-0000-04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26</xdr:col>
      <xdr:colOff>64077</xdr:colOff>
      <xdr:row>49</xdr:row>
      <xdr:rowOff>60613</xdr:rowOff>
    </xdr:from>
    <xdr:to>
      <xdr:col>29</xdr:col>
      <xdr:colOff>321252</xdr:colOff>
      <xdr:row>51</xdr:row>
      <xdr:rowOff>117763</xdr:rowOff>
    </xdr:to>
    <xdr:grpSp>
      <xdr:nvGrpSpPr>
        <xdr:cNvPr id="23" name="Grupo 9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GrpSpPr>
          <a:grpSpLocks/>
        </xdr:cNvGrpSpPr>
      </xdr:nvGrpSpPr>
      <xdr:grpSpPr bwMode="auto">
        <a:xfrm>
          <a:off x="12427527" y="9395113"/>
          <a:ext cx="1400175" cy="438150"/>
          <a:chOff x="0" y="0"/>
          <a:chExt cx="1396049" cy="438150"/>
        </a:xfrm>
      </xdr:grpSpPr>
      <xdr:pic>
        <xdr:nvPicPr>
          <xdr:cNvPr id="24" name="Imagen 10">
            <a:extLs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5" name="Imagen 11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26</xdr:col>
      <xdr:colOff>38100</xdr:colOff>
      <xdr:row>0</xdr:row>
      <xdr:rowOff>0</xdr:rowOff>
    </xdr:from>
    <xdr:ext cx="720000" cy="593368"/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0"/>
          <a:ext cx="720000" cy="593368"/>
        </a:xfrm>
        <a:prstGeom prst="rect">
          <a:avLst/>
        </a:prstGeom>
      </xdr:spPr>
    </xdr:pic>
    <xdr:clientData/>
  </xdr:oneCellAnchor>
  <xdr:twoCellAnchor>
    <xdr:from>
      <xdr:col>39</xdr:col>
      <xdr:colOff>69272</xdr:colOff>
      <xdr:row>49</xdr:row>
      <xdr:rowOff>60613</xdr:rowOff>
    </xdr:from>
    <xdr:to>
      <xdr:col>42</xdr:col>
      <xdr:colOff>326447</xdr:colOff>
      <xdr:row>51</xdr:row>
      <xdr:rowOff>117763</xdr:rowOff>
    </xdr:to>
    <xdr:grpSp>
      <xdr:nvGrpSpPr>
        <xdr:cNvPr id="27" name="Grupo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pSpPr>
          <a:grpSpLocks/>
        </xdr:cNvGrpSpPr>
      </xdr:nvGrpSpPr>
      <xdr:grpSpPr bwMode="auto">
        <a:xfrm>
          <a:off x="18614447" y="9395113"/>
          <a:ext cx="1400175" cy="438150"/>
          <a:chOff x="0" y="0"/>
          <a:chExt cx="1396049" cy="438150"/>
        </a:xfrm>
      </xdr:grpSpPr>
      <xdr:pic>
        <xdr:nvPicPr>
          <xdr:cNvPr id="28" name="Imagen 10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11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39</xdr:col>
      <xdr:colOff>64077</xdr:colOff>
      <xdr:row>49</xdr:row>
      <xdr:rowOff>60613</xdr:rowOff>
    </xdr:from>
    <xdr:to>
      <xdr:col>42</xdr:col>
      <xdr:colOff>321252</xdr:colOff>
      <xdr:row>51</xdr:row>
      <xdr:rowOff>117763</xdr:rowOff>
    </xdr:to>
    <xdr:grpSp>
      <xdr:nvGrpSpPr>
        <xdr:cNvPr id="30" name="Grupo 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GrpSpPr>
          <a:grpSpLocks/>
        </xdr:cNvGrpSpPr>
      </xdr:nvGrpSpPr>
      <xdr:grpSpPr bwMode="auto">
        <a:xfrm>
          <a:off x="18609252" y="9395113"/>
          <a:ext cx="1400175" cy="438150"/>
          <a:chOff x="0" y="0"/>
          <a:chExt cx="1396049" cy="438150"/>
        </a:xfrm>
      </xdr:grpSpPr>
      <xdr:pic>
        <xdr:nvPicPr>
          <xdr:cNvPr id="31" name="Imagen 10"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2" name="Imagen 11">
            <a:extLst>
              <a:ext uri="{FF2B5EF4-FFF2-40B4-BE49-F238E27FC236}">
                <a16:creationId xmlns:a16="http://schemas.microsoft.com/office/drawing/2014/main" id="{00000000-0008-0000-04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39</xdr:col>
      <xdr:colOff>38100</xdr:colOff>
      <xdr:row>0</xdr:row>
      <xdr:rowOff>0</xdr:rowOff>
    </xdr:from>
    <xdr:ext cx="720000" cy="593368"/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0100" y="0"/>
          <a:ext cx="720000" cy="59336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</xdr:colOff>
      <xdr:row>47</xdr:row>
      <xdr:rowOff>60613</xdr:rowOff>
    </xdr:from>
    <xdr:to>
      <xdr:col>3</xdr:col>
      <xdr:colOff>321252</xdr:colOff>
      <xdr:row>49</xdr:row>
      <xdr:rowOff>117763</xdr:rowOff>
    </xdr:to>
    <xdr:grpSp>
      <xdr:nvGrpSpPr>
        <xdr:cNvPr id="7" name="Grupo 9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pSpPr>
          <a:grpSpLocks/>
        </xdr:cNvGrpSpPr>
      </xdr:nvGrpSpPr>
      <xdr:grpSpPr bwMode="auto">
        <a:xfrm>
          <a:off x="64077" y="9014113"/>
          <a:ext cx="1400175" cy="438150"/>
          <a:chOff x="0" y="0"/>
          <a:chExt cx="1396049" cy="438150"/>
        </a:xfrm>
      </xdr:grpSpPr>
      <xdr:pic>
        <xdr:nvPicPr>
          <xdr:cNvPr id="8" name="Imagen 10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377100</xdr:colOff>
      <xdr:row>3</xdr:row>
      <xdr:rowOff>21868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720000" cy="593368"/>
        </a:xfrm>
        <a:prstGeom prst="rect">
          <a:avLst/>
        </a:prstGeom>
      </xdr:spPr>
    </xdr:pic>
    <xdr:clientData/>
  </xdr:twoCellAnchor>
  <xdr:twoCellAnchor>
    <xdr:from>
      <xdr:col>16</xdr:col>
      <xdr:colOff>64077</xdr:colOff>
      <xdr:row>47</xdr:row>
      <xdr:rowOff>60613</xdr:rowOff>
    </xdr:from>
    <xdr:to>
      <xdr:col>19</xdr:col>
      <xdr:colOff>321252</xdr:colOff>
      <xdr:row>49</xdr:row>
      <xdr:rowOff>117763</xdr:rowOff>
    </xdr:to>
    <xdr:grpSp>
      <xdr:nvGrpSpPr>
        <xdr:cNvPr id="6" name="Grupo 9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>
          <a:grpSpLocks/>
        </xdr:cNvGrpSpPr>
      </xdr:nvGrpSpPr>
      <xdr:grpSpPr bwMode="auto">
        <a:xfrm>
          <a:off x="6160077" y="9014113"/>
          <a:ext cx="1400175" cy="438150"/>
          <a:chOff x="0" y="0"/>
          <a:chExt cx="1396049" cy="438150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16</xdr:col>
      <xdr:colOff>38100</xdr:colOff>
      <xdr:row>0</xdr:row>
      <xdr:rowOff>0</xdr:rowOff>
    </xdr:from>
    <xdr:ext cx="720000" cy="593368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720000" cy="59336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20000" cy="59336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0000" cy="593368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50</xdr:row>
      <xdr:rowOff>19050</xdr:rowOff>
    </xdr:from>
    <xdr:ext cx="720000" cy="593368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219825"/>
          <a:ext cx="720000" cy="593368"/>
        </a:xfrm>
        <a:prstGeom prst="rect">
          <a:avLst/>
        </a:prstGeom>
      </xdr:spPr>
    </xdr:pic>
    <xdr:clientData/>
  </xdr:oneCellAnchor>
  <xdr:twoCellAnchor>
    <xdr:from>
      <xdr:col>0</xdr:col>
      <xdr:colOff>104775</xdr:colOff>
      <xdr:row>91</xdr:row>
      <xdr:rowOff>161925</xdr:rowOff>
    </xdr:from>
    <xdr:to>
      <xdr:col>2</xdr:col>
      <xdr:colOff>742950</xdr:colOff>
      <xdr:row>94</xdr:row>
      <xdr:rowOff>85725</xdr:rowOff>
    </xdr:to>
    <xdr:grpSp>
      <xdr:nvGrpSpPr>
        <xdr:cNvPr id="17" name="Grupo 9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GrpSpPr>
          <a:grpSpLocks/>
        </xdr:cNvGrpSpPr>
      </xdr:nvGrpSpPr>
      <xdr:grpSpPr bwMode="auto">
        <a:xfrm>
          <a:off x="104775" y="12944475"/>
          <a:ext cx="1400175" cy="438150"/>
          <a:chOff x="0" y="0"/>
          <a:chExt cx="1396049" cy="438150"/>
        </a:xfrm>
      </xdr:grpSpPr>
      <xdr:pic>
        <xdr:nvPicPr>
          <xdr:cNvPr id="18" name="Imagen 10">
            <a:extLst>
              <a:ext uri="{FF2B5EF4-FFF2-40B4-BE49-F238E27FC236}">
                <a16:creationId xmlns:a16="http://schemas.microsoft.com/office/drawing/2014/main" id="{00000000-0008-0000-06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9" name="Imagen 11">
            <a:extLst>
              <a:ext uri="{FF2B5EF4-FFF2-40B4-BE49-F238E27FC236}">
                <a16:creationId xmlns:a16="http://schemas.microsoft.com/office/drawing/2014/main" id="{00000000-0008-0000-06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104775</xdr:colOff>
      <xdr:row>46</xdr:row>
      <xdr:rowOff>161925</xdr:rowOff>
    </xdr:from>
    <xdr:to>
      <xdr:col>2</xdr:col>
      <xdr:colOff>742950</xdr:colOff>
      <xdr:row>49</xdr:row>
      <xdr:rowOff>85725</xdr:rowOff>
    </xdr:to>
    <xdr:grpSp>
      <xdr:nvGrpSpPr>
        <xdr:cNvPr id="20" name="Grupo 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GrpSpPr>
          <a:grpSpLocks/>
        </xdr:cNvGrpSpPr>
      </xdr:nvGrpSpPr>
      <xdr:grpSpPr bwMode="auto">
        <a:xfrm>
          <a:off x="104775" y="6162675"/>
          <a:ext cx="1400175" cy="438150"/>
          <a:chOff x="0" y="0"/>
          <a:chExt cx="1396049" cy="438150"/>
        </a:xfrm>
      </xdr:grpSpPr>
      <xdr:pic>
        <xdr:nvPicPr>
          <xdr:cNvPr id="21" name="Imagen 10">
            <a:extLst>
              <a:ext uri="{FF2B5EF4-FFF2-40B4-BE49-F238E27FC236}">
                <a16:creationId xmlns:a16="http://schemas.microsoft.com/office/drawing/2014/main" id="{00000000-0008-0000-06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2" name="Imagen 11">
            <a:extLst>
              <a:ext uri="{FF2B5EF4-FFF2-40B4-BE49-F238E27FC236}">
                <a16:creationId xmlns:a16="http://schemas.microsoft.com/office/drawing/2014/main" id="{00000000-0008-0000-06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showGridLines="0" tabSelected="1" zoomScaleNormal="100" zoomScaleSheetLayoutView="100" workbookViewId="0">
      <selection activeCell="D7" sqref="D7:O7"/>
    </sheetView>
  </sheetViews>
  <sheetFormatPr baseColWidth="10" defaultColWidth="5.7109375" defaultRowHeight="15" customHeight="1" x14ac:dyDescent="0.25"/>
  <cols>
    <col min="1" max="16384" width="5.7109375" style="2"/>
  </cols>
  <sheetData>
    <row r="1" spans="1:15" ht="15" customHeight="1" x14ac:dyDescent="0.25">
      <c r="O1" s="1" t="s">
        <v>131</v>
      </c>
    </row>
    <row r="2" spans="1:15" ht="15" customHeight="1" x14ac:dyDescent="0.25">
      <c r="O2" s="1" t="str">
        <f>CONCATENATE("Solicitante: ",D8)</f>
        <v xml:space="preserve">Solicitante: </v>
      </c>
    </row>
    <row r="3" spans="1:15" ht="15" customHeight="1" x14ac:dyDescent="0.25">
      <c r="O3" s="1" t="str">
        <f>CONCATENATE("Proyecto: ",D13)</f>
        <v xml:space="preserve">Proyecto: </v>
      </c>
    </row>
    <row r="5" spans="1:15" ht="15" customHeight="1" thickBot="1" x14ac:dyDescent="0.3"/>
    <row r="6" spans="1:15" ht="15" customHeight="1" thickBot="1" x14ac:dyDescent="0.3">
      <c r="A6" s="93" t="s">
        <v>6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1:15" ht="15" customHeight="1" x14ac:dyDescent="0.25">
      <c r="A7" s="102" t="s">
        <v>2</v>
      </c>
      <c r="B7" s="103"/>
      <c r="C7" s="104"/>
      <c r="D7" s="108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</row>
    <row r="8" spans="1:15" ht="15" customHeight="1" thickBot="1" x14ac:dyDescent="0.3">
      <c r="A8" s="105" t="s">
        <v>3</v>
      </c>
      <c r="B8" s="106"/>
      <c r="C8" s="107"/>
      <c r="D8" s="111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3"/>
    </row>
    <row r="9" spans="1:15" ht="15" customHeight="1" thickBot="1" x14ac:dyDescent="0.3"/>
    <row r="10" spans="1:15" ht="15" customHeight="1" thickBot="1" x14ac:dyDescent="0.3">
      <c r="A10" s="93" t="s">
        <v>7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5"/>
    </row>
    <row r="11" spans="1:15" ht="15" customHeight="1" x14ac:dyDescent="0.25">
      <c r="A11" s="114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6"/>
    </row>
    <row r="12" spans="1:15" ht="15" customHeight="1" x14ac:dyDescent="0.25">
      <c r="A12" s="117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9"/>
    </row>
    <row r="13" spans="1:15" ht="15" customHeight="1" thickBot="1" x14ac:dyDescent="0.3">
      <c r="A13" s="99" t="s">
        <v>3</v>
      </c>
      <c r="B13" s="100"/>
      <c r="C13" s="101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3"/>
    </row>
    <row r="14" spans="1:15" ht="15" customHeight="1" thickBot="1" x14ac:dyDescent="0.3"/>
    <row r="15" spans="1:15" ht="15" customHeight="1" x14ac:dyDescent="0.25">
      <c r="A15" s="125" t="s">
        <v>4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 t="s">
        <v>124</v>
      </c>
      <c r="L15" s="124"/>
      <c r="M15" s="120"/>
      <c r="N15" s="121"/>
      <c r="O15" s="122"/>
    </row>
    <row r="16" spans="1:15" ht="15" customHeight="1" thickBot="1" x14ac:dyDescent="0.3">
      <c r="A16" s="98" t="s">
        <v>135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 t="s">
        <v>5</v>
      </c>
      <c r="N16" s="96"/>
      <c r="O16" s="97"/>
    </row>
    <row r="17" spans="1:15" ht="15" customHeight="1" x14ac:dyDescent="0.25">
      <c r="A17" s="84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8"/>
    </row>
    <row r="18" spans="1:15" ht="15" customHeight="1" x14ac:dyDescent="0.25">
      <c r="A18" s="89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1"/>
    </row>
    <row r="19" spans="1:15" ht="15" customHeight="1" x14ac:dyDescent="0.25">
      <c r="A19" s="89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1"/>
    </row>
    <row r="20" spans="1:15" ht="15" customHeight="1" x14ac:dyDescent="0.25">
      <c r="A20" s="89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1"/>
    </row>
    <row r="21" spans="1:15" ht="15" customHeight="1" thickBot="1" x14ac:dyDescent="0.3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92"/>
    </row>
    <row r="48" spans="15:15" ht="15" customHeight="1" x14ac:dyDescent="0.25">
      <c r="O48" s="1" t="s">
        <v>0</v>
      </c>
    </row>
    <row r="49" spans="15:15" ht="15" customHeight="1" x14ac:dyDescent="0.25">
      <c r="O49" s="3" t="s">
        <v>1</v>
      </c>
    </row>
    <row r="50" spans="15:15" ht="15" customHeight="1" x14ac:dyDescent="0.25">
      <c r="O50" s="3" t="s">
        <v>8</v>
      </c>
    </row>
  </sheetData>
  <sheetProtection algorithmName="SHA-512" hashValue="TH763JNgSiHc+gAf06CTNKBROxRdxO9IaxiFkLTWgkID6Wql8ZkyPN3lWHydd1Oxe29ZWxM4GAXgC3kRvZWIHA==" saltValue="SiPmOu5O16w+9qGP9jPiRQ==" spinCount="100000" sheet="1" objects="1" scenarios="1"/>
  <mergeCells count="24">
    <mergeCell ref="A6:O6"/>
    <mergeCell ref="A10:O10"/>
    <mergeCell ref="M16:O16"/>
    <mergeCell ref="A16:L16"/>
    <mergeCell ref="A13:C13"/>
    <mergeCell ref="A7:C7"/>
    <mergeCell ref="A8:C8"/>
    <mergeCell ref="D7:O7"/>
    <mergeCell ref="D8:O8"/>
    <mergeCell ref="A11:O12"/>
    <mergeCell ref="D13:O13"/>
    <mergeCell ref="M15:O15"/>
    <mergeCell ref="K15:L15"/>
    <mergeCell ref="A15:J15"/>
    <mergeCell ref="A17:L17"/>
    <mergeCell ref="A21:L21"/>
    <mergeCell ref="M17:O17"/>
    <mergeCell ref="A18:L18"/>
    <mergeCell ref="A19:L19"/>
    <mergeCell ref="A20:L20"/>
    <mergeCell ref="M18:O18"/>
    <mergeCell ref="M19:O19"/>
    <mergeCell ref="M20:O20"/>
    <mergeCell ref="M21:O21"/>
  </mergeCells>
  <conditionalFormatting sqref="A17:O21">
    <cfRule type="expression" dxfId="22" priority="1">
      <formula>$M$15="S"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33"/>
  <sheetViews>
    <sheetView showGridLines="0" zoomScaleNormal="100" zoomScaleSheetLayoutView="100" workbookViewId="0">
      <selection activeCell="D5" sqref="D5:V5"/>
    </sheetView>
  </sheetViews>
  <sheetFormatPr baseColWidth="10" defaultColWidth="5.7109375" defaultRowHeight="15" customHeight="1" x14ac:dyDescent="0.25"/>
  <cols>
    <col min="1" max="1" width="8.5703125" style="2" customWidth="1"/>
    <col min="2" max="3" width="6.42578125" style="2" customWidth="1"/>
    <col min="4" max="21" width="5.7109375" style="2"/>
    <col min="22" max="22" width="5.7109375" style="2" customWidth="1"/>
    <col min="23" max="23" width="5.7109375" style="2"/>
    <col min="24" max="24" width="8.5703125" style="2" customWidth="1"/>
    <col min="25" max="26" width="6.42578125" style="2" customWidth="1"/>
    <col min="27" max="46" width="5.7109375" style="2"/>
    <col min="47" max="47" width="8.5703125" style="2" customWidth="1"/>
    <col min="48" max="49" width="6.42578125" style="2" customWidth="1"/>
    <col min="50" max="69" width="5.7109375" style="2"/>
    <col min="70" max="70" width="8.5703125" style="2" bestFit="1" customWidth="1"/>
    <col min="71" max="72" width="6.42578125" style="2" customWidth="1"/>
    <col min="73" max="16384" width="5.7109375" style="2"/>
  </cols>
  <sheetData>
    <row r="1" spans="1:91" ht="15" customHeight="1" x14ac:dyDescent="0.25">
      <c r="S1" s="1"/>
      <c r="T1" s="1"/>
      <c r="U1" s="1"/>
      <c r="V1" s="1" t="str">
        <f>DATOS!O1</f>
        <v>Modalidad 1: Proyecto I+D independiente</v>
      </c>
      <c r="AQ1" s="1"/>
      <c r="AR1" s="1"/>
      <c r="AS1" s="1" t="str">
        <f>DATOS!O1</f>
        <v>Modalidad 1: Proyecto I+D independiente</v>
      </c>
      <c r="BO1" s="1"/>
      <c r="BP1" s="1" t="str">
        <f>DATOS!O1</f>
        <v>Modalidad 1: Proyecto I+D independiente</v>
      </c>
      <c r="CM1" s="1" t="str">
        <f>DATOS!O1</f>
        <v>Modalidad 1: Proyecto I+D independiente</v>
      </c>
    </row>
    <row r="2" spans="1:91" ht="15" customHeight="1" x14ac:dyDescent="0.25">
      <c r="S2" s="1"/>
      <c r="T2" s="1"/>
      <c r="U2" s="1"/>
      <c r="V2" s="1" t="str">
        <f>DATOS!O2</f>
        <v xml:space="preserve">Solicitante: </v>
      </c>
      <c r="AQ2" s="1"/>
      <c r="AR2" s="1"/>
      <c r="AS2" s="1" t="str">
        <f>DATOS!O2</f>
        <v xml:space="preserve">Solicitante: </v>
      </c>
      <c r="BO2" s="1"/>
      <c r="BP2" s="1" t="str">
        <f>DATOS!O2</f>
        <v xml:space="preserve">Solicitante: </v>
      </c>
      <c r="CM2" s="1" t="str">
        <f>DATOS!O2</f>
        <v xml:space="preserve">Solicitante: </v>
      </c>
    </row>
    <row r="3" spans="1:91" ht="15" customHeight="1" x14ac:dyDescent="0.25">
      <c r="S3" s="1"/>
      <c r="T3" s="1"/>
      <c r="U3" s="1"/>
      <c r="V3" s="1" t="str">
        <f>DATOS!O3</f>
        <v xml:space="preserve">Proyecto: </v>
      </c>
      <c r="AQ3" s="1"/>
      <c r="AR3" s="1"/>
      <c r="AS3" s="1" t="str">
        <f>DATOS!O3</f>
        <v xml:space="preserve">Proyecto: </v>
      </c>
      <c r="BO3" s="1"/>
      <c r="BP3" s="1" t="str">
        <f>DATOS!O3</f>
        <v xml:space="preserve">Proyecto: </v>
      </c>
      <c r="CM3" s="1" t="str">
        <f>DATOS!O3</f>
        <v xml:space="preserve">Proyecto: </v>
      </c>
    </row>
    <row r="4" spans="1:91" ht="15" customHeight="1" thickBot="1" x14ac:dyDescent="0.3"/>
    <row r="5" spans="1:91" ht="15" customHeight="1" thickBot="1" x14ac:dyDescent="0.3">
      <c r="A5" s="6" t="s">
        <v>21</v>
      </c>
      <c r="B5" s="94" t="s">
        <v>102</v>
      </c>
      <c r="C5" s="95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4"/>
      <c r="X5" s="6" t="s">
        <v>46</v>
      </c>
      <c r="Y5" s="94" t="s">
        <v>102</v>
      </c>
      <c r="Z5" s="95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4"/>
      <c r="AU5" s="6" t="s">
        <v>64</v>
      </c>
      <c r="AV5" s="94" t="s">
        <v>102</v>
      </c>
      <c r="AW5" s="95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4"/>
      <c r="BR5" s="6" t="s">
        <v>67</v>
      </c>
      <c r="BS5" s="94" t="s">
        <v>102</v>
      </c>
      <c r="BT5" s="95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4"/>
    </row>
    <row r="6" spans="1:91" ht="15" customHeight="1" x14ac:dyDescent="0.25">
      <c r="A6" s="135" t="s">
        <v>100</v>
      </c>
      <c r="B6" s="137" t="s">
        <v>96</v>
      </c>
      <c r="C6" s="138"/>
      <c r="D6" s="139" t="s">
        <v>101</v>
      </c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40"/>
      <c r="X6" s="135" t="s">
        <v>100</v>
      </c>
      <c r="Y6" s="137" t="s">
        <v>96</v>
      </c>
      <c r="Z6" s="138"/>
      <c r="AA6" s="139" t="s">
        <v>101</v>
      </c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40"/>
      <c r="AU6" s="135" t="s">
        <v>100</v>
      </c>
      <c r="AV6" s="137" t="s">
        <v>96</v>
      </c>
      <c r="AW6" s="138"/>
      <c r="AX6" s="139" t="s">
        <v>101</v>
      </c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40"/>
      <c r="BR6" s="135" t="s">
        <v>100</v>
      </c>
      <c r="BS6" s="137" t="s">
        <v>96</v>
      </c>
      <c r="BT6" s="138"/>
      <c r="BU6" s="139" t="s">
        <v>101</v>
      </c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40"/>
    </row>
    <row r="7" spans="1:91" ht="15" customHeight="1" thickBot="1" x14ac:dyDescent="0.3">
      <c r="A7" s="136"/>
      <c r="B7" s="7" t="s">
        <v>94</v>
      </c>
      <c r="C7" s="8" t="s">
        <v>95</v>
      </c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2"/>
      <c r="X7" s="136"/>
      <c r="Y7" s="7" t="s">
        <v>94</v>
      </c>
      <c r="Z7" s="8" t="s">
        <v>95</v>
      </c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2"/>
      <c r="AU7" s="136"/>
      <c r="AV7" s="7" t="s">
        <v>94</v>
      </c>
      <c r="AW7" s="8" t="s">
        <v>95</v>
      </c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2"/>
      <c r="BR7" s="136"/>
      <c r="BS7" s="7" t="s">
        <v>94</v>
      </c>
      <c r="BT7" s="8" t="s">
        <v>95</v>
      </c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2"/>
    </row>
    <row r="8" spans="1:91" ht="15" customHeight="1" x14ac:dyDescent="0.25">
      <c r="A8" s="9" t="s">
        <v>25</v>
      </c>
      <c r="B8" s="45"/>
      <c r="C8" s="46"/>
      <c r="D8" s="126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8"/>
      <c r="X8" s="9" t="s">
        <v>47</v>
      </c>
      <c r="Y8" s="45"/>
      <c r="Z8" s="46"/>
      <c r="AA8" s="126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8"/>
      <c r="AU8" s="9" t="s">
        <v>68</v>
      </c>
      <c r="AV8" s="45"/>
      <c r="AW8" s="46"/>
      <c r="AX8" s="126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8"/>
      <c r="BR8" s="9" t="s">
        <v>83</v>
      </c>
      <c r="BS8" s="45"/>
      <c r="BT8" s="46"/>
      <c r="BU8" s="126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8"/>
    </row>
    <row r="9" spans="1:91" ht="15" customHeight="1" x14ac:dyDescent="0.25">
      <c r="A9" s="9" t="s">
        <v>26</v>
      </c>
      <c r="B9" s="45"/>
      <c r="C9" s="46"/>
      <c r="D9" s="129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1"/>
      <c r="X9" s="9" t="s">
        <v>48</v>
      </c>
      <c r="Y9" s="45"/>
      <c r="Z9" s="46"/>
      <c r="AA9" s="129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1"/>
      <c r="AU9" s="9" t="s">
        <v>69</v>
      </c>
      <c r="AV9" s="45"/>
      <c r="AW9" s="46"/>
      <c r="AX9" s="129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1"/>
      <c r="BR9" s="9" t="s">
        <v>84</v>
      </c>
      <c r="BS9" s="45"/>
      <c r="BT9" s="46"/>
      <c r="BU9" s="129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1"/>
    </row>
    <row r="10" spans="1:91" ht="15" customHeight="1" x14ac:dyDescent="0.25">
      <c r="A10" s="9" t="s">
        <v>27</v>
      </c>
      <c r="B10" s="45"/>
      <c r="C10" s="46"/>
      <c r="D10" s="129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1"/>
      <c r="X10" s="9" t="s">
        <v>49</v>
      </c>
      <c r="Y10" s="45"/>
      <c r="Z10" s="46"/>
      <c r="AA10" s="129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1"/>
      <c r="AU10" s="9" t="s">
        <v>70</v>
      </c>
      <c r="AV10" s="45"/>
      <c r="AW10" s="46"/>
      <c r="AX10" s="129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1"/>
      <c r="BR10" s="9" t="s">
        <v>85</v>
      </c>
      <c r="BS10" s="45"/>
      <c r="BT10" s="46"/>
      <c r="BU10" s="129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1"/>
    </row>
    <row r="11" spans="1:91" ht="15" customHeight="1" x14ac:dyDescent="0.25">
      <c r="A11" s="9" t="s">
        <v>28</v>
      </c>
      <c r="B11" s="45"/>
      <c r="C11" s="46"/>
      <c r="D11" s="129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1"/>
      <c r="X11" s="9" t="s">
        <v>50</v>
      </c>
      <c r="Y11" s="45"/>
      <c r="Z11" s="46"/>
      <c r="AA11" s="129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1"/>
      <c r="AU11" s="9" t="s">
        <v>71</v>
      </c>
      <c r="AV11" s="45"/>
      <c r="AW11" s="46"/>
      <c r="AX11" s="129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1"/>
      <c r="BR11" s="9" t="s">
        <v>86</v>
      </c>
      <c r="BS11" s="45"/>
      <c r="BT11" s="46"/>
      <c r="BU11" s="129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1"/>
    </row>
    <row r="12" spans="1:91" ht="15" customHeight="1" thickBot="1" x14ac:dyDescent="0.3">
      <c r="A12" s="10" t="s">
        <v>29</v>
      </c>
      <c r="B12" s="47"/>
      <c r="C12" s="48"/>
      <c r="D12" s="132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4"/>
      <c r="X12" s="10" t="s">
        <v>51</v>
      </c>
      <c r="Y12" s="47"/>
      <c r="Z12" s="48"/>
      <c r="AA12" s="132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4"/>
      <c r="AU12" s="10" t="s">
        <v>72</v>
      </c>
      <c r="AV12" s="47"/>
      <c r="AW12" s="48"/>
      <c r="AX12" s="132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4"/>
      <c r="BR12" s="10" t="s">
        <v>87</v>
      </c>
      <c r="BS12" s="47"/>
      <c r="BT12" s="48"/>
      <c r="BU12" s="132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4"/>
    </row>
    <row r="13" spans="1:91" ht="15" customHeight="1" thickBot="1" x14ac:dyDescent="0.3"/>
    <row r="14" spans="1:91" ht="15" customHeight="1" thickBot="1" x14ac:dyDescent="0.3">
      <c r="A14" s="6" t="s">
        <v>33</v>
      </c>
      <c r="B14" s="94" t="s">
        <v>102</v>
      </c>
      <c r="C14" s="95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4"/>
      <c r="X14" s="6" t="s">
        <v>52</v>
      </c>
      <c r="Y14" s="94" t="s">
        <v>102</v>
      </c>
      <c r="Z14" s="95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4"/>
      <c r="AU14" s="6" t="s">
        <v>65</v>
      </c>
      <c r="AV14" s="94" t="s">
        <v>102</v>
      </c>
      <c r="AW14" s="95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4"/>
    </row>
    <row r="15" spans="1:91" ht="15" customHeight="1" x14ac:dyDescent="0.25">
      <c r="A15" s="135" t="s">
        <v>100</v>
      </c>
      <c r="B15" s="137" t="s">
        <v>96</v>
      </c>
      <c r="C15" s="138"/>
      <c r="D15" s="139" t="s">
        <v>101</v>
      </c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40"/>
      <c r="X15" s="135" t="s">
        <v>100</v>
      </c>
      <c r="Y15" s="137" t="s">
        <v>96</v>
      </c>
      <c r="Z15" s="138"/>
      <c r="AA15" s="139" t="s">
        <v>101</v>
      </c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40"/>
      <c r="AU15" s="135" t="s">
        <v>100</v>
      </c>
      <c r="AV15" s="137" t="s">
        <v>96</v>
      </c>
      <c r="AW15" s="138"/>
      <c r="AX15" s="139" t="s">
        <v>101</v>
      </c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40"/>
    </row>
    <row r="16" spans="1:91" ht="15" customHeight="1" thickBot="1" x14ac:dyDescent="0.3">
      <c r="A16" s="136"/>
      <c r="B16" s="7" t="s">
        <v>94</v>
      </c>
      <c r="C16" s="8" t="s">
        <v>95</v>
      </c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2"/>
      <c r="X16" s="136"/>
      <c r="Y16" s="7" t="s">
        <v>94</v>
      </c>
      <c r="Z16" s="8" t="s">
        <v>95</v>
      </c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2"/>
      <c r="AU16" s="136"/>
      <c r="AV16" s="7" t="s">
        <v>94</v>
      </c>
      <c r="AW16" s="8" t="s">
        <v>95</v>
      </c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2"/>
    </row>
    <row r="17" spans="1:91" ht="15" customHeight="1" x14ac:dyDescent="0.25">
      <c r="A17" s="9" t="s">
        <v>34</v>
      </c>
      <c r="B17" s="45"/>
      <c r="C17" s="46"/>
      <c r="D17" s="126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8"/>
      <c r="X17" s="9" t="s">
        <v>59</v>
      </c>
      <c r="Y17" s="45"/>
      <c r="Z17" s="46"/>
      <c r="AA17" s="126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8"/>
      <c r="AU17" s="9" t="s">
        <v>78</v>
      </c>
      <c r="AV17" s="45"/>
      <c r="AW17" s="46"/>
      <c r="AX17" s="126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8"/>
    </row>
    <row r="18" spans="1:91" ht="15" customHeight="1" x14ac:dyDescent="0.25">
      <c r="A18" s="9" t="s">
        <v>35</v>
      </c>
      <c r="B18" s="45"/>
      <c r="C18" s="46"/>
      <c r="D18" s="129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1"/>
      <c r="X18" s="9" t="s">
        <v>60</v>
      </c>
      <c r="Y18" s="45"/>
      <c r="Z18" s="46"/>
      <c r="AA18" s="129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1"/>
      <c r="AU18" s="9" t="s">
        <v>79</v>
      </c>
      <c r="AV18" s="45"/>
      <c r="AW18" s="46"/>
      <c r="AX18" s="129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1"/>
    </row>
    <row r="19" spans="1:91" ht="15" customHeight="1" x14ac:dyDescent="0.25">
      <c r="A19" s="9" t="s">
        <v>36</v>
      </c>
      <c r="B19" s="45"/>
      <c r="C19" s="46"/>
      <c r="D19" s="129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1"/>
      <c r="X19" s="9" t="s">
        <v>61</v>
      </c>
      <c r="Y19" s="45"/>
      <c r="Z19" s="46"/>
      <c r="AA19" s="129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1"/>
      <c r="AU19" s="9" t="s">
        <v>80</v>
      </c>
      <c r="AV19" s="45"/>
      <c r="AW19" s="46"/>
      <c r="AX19" s="129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1"/>
    </row>
    <row r="20" spans="1:91" ht="15" customHeight="1" x14ac:dyDescent="0.25">
      <c r="A20" s="9" t="s">
        <v>37</v>
      </c>
      <c r="B20" s="45"/>
      <c r="C20" s="46"/>
      <c r="D20" s="129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1"/>
      <c r="X20" s="9" t="s">
        <v>62</v>
      </c>
      <c r="Y20" s="45"/>
      <c r="Z20" s="46"/>
      <c r="AA20" s="129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1"/>
      <c r="AU20" s="9" t="s">
        <v>81</v>
      </c>
      <c r="AV20" s="45"/>
      <c r="AW20" s="46"/>
      <c r="AX20" s="129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1"/>
    </row>
    <row r="21" spans="1:91" ht="15" customHeight="1" thickBot="1" x14ac:dyDescent="0.3">
      <c r="A21" s="10" t="s">
        <v>38</v>
      </c>
      <c r="B21" s="47"/>
      <c r="C21" s="48"/>
      <c r="D21" s="132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4"/>
      <c r="X21" s="10" t="s">
        <v>63</v>
      </c>
      <c r="Y21" s="47"/>
      <c r="Z21" s="48"/>
      <c r="AA21" s="132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4"/>
      <c r="AU21" s="10" t="s">
        <v>82</v>
      </c>
      <c r="AV21" s="47"/>
      <c r="AW21" s="48"/>
      <c r="AX21" s="132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4"/>
    </row>
    <row r="22" spans="1:91" ht="15" customHeight="1" thickBot="1" x14ac:dyDescent="0.3"/>
    <row r="23" spans="1:91" ht="15" customHeight="1" thickBot="1" x14ac:dyDescent="0.3">
      <c r="A23" s="6" t="s">
        <v>40</v>
      </c>
      <c r="B23" s="94" t="s">
        <v>102</v>
      </c>
      <c r="C23" s="95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4"/>
      <c r="X23" s="6" t="s">
        <v>53</v>
      </c>
      <c r="Y23" s="94" t="s">
        <v>102</v>
      </c>
      <c r="Z23" s="95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4"/>
      <c r="AU23" s="6" t="s">
        <v>66</v>
      </c>
      <c r="AV23" s="94" t="s">
        <v>102</v>
      </c>
      <c r="AW23" s="95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4"/>
    </row>
    <row r="24" spans="1:91" ht="15" customHeight="1" x14ac:dyDescent="0.25">
      <c r="A24" s="135" t="s">
        <v>100</v>
      </c>
      <c r="B24" s="137" t="s">
        <v>96</v>
      </c>
      <c r="C24" s="138"/>
      <c r="D24" s="139" t="s">
        <v>101</v>
      </c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40"/>
      <c r="X24" s="135" t="s">
        <v>100</v>
      </c>
      <c r="Y24" s="137" t="s">
        <v>96</v>
      </c>
      <c r="Z24" s="138"/>
      <c r="AA24" s="139" t="s">
        <v>101</v>
      </c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40"/>
      <c r="AU24" s="135" t="s">
        <v>100</v>
      </c>
      <c r="AV24" s="137" t="s">
        <v>96</v>
      </c>
      <c r="AW24" s="138"/>
      <c r="AX24" s="139" t="s">
        <v>101</v>
      </c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40"/>
    </row>
    <row r="25" spans="1:91" ht="15" customHeight="1" thickBot="1" x14ac:dyDescent="0.3">
      <c r="A25" s="136"/>
      <c r="B25" s="7" t="s">
        <v>94</v>
      </c>
      <c r="C25" s="8" t="s">
        <v>95</v>
      </c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2"/>
      <c r="X25" s="136"/>
      <c r="Y25" s="7" t="s">
        <v>94</v>
      </c>
      <c r="Z25" s="8" t="s">
        <v>95</v>
      </c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2"/>
      <c r="AU25" s="136"/>
      <c r="AV25" s="7" t="s">
        <v>94</v>
      </c>
      <c r="AW25" s="8" t="s">
        <v>95</v>
      </c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  <c r="BM25" s="141"/>
      <c r="BN25" s="141"/>
      <c r="BO25" s="141"/>
      <c r="BP25" s="142"/>
    </row>
    <row r="26" spans="1:91" ht="15" customHeight="1" x14ac:dyDescent="0.25">
      <c r="A26" s="9" t="s">
        <v>41</v>
      </c>
      <c r="B26" s="45"/>
      <c r="C26" s="46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8"/>
      <c r="X26" s="9" t="s">
        <v>54</v>
      </c>
      <c r="Y26" s="45"/>
      <c r="Z26" s="46"/>
      <c r="AA26" s="126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8"/>
      <c r="AU26" s="9" t="s">
        <v>73</v>
      </c>
      <c r="AV26" s="45"/>
      <c r="AW26" s="46"/>
      <c r="AX26" s="126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8"/>
    </row>
    <row r="27" spans="1:91" ht="15" customHeight="1" x14ac:dyDescent="0.25">
      <c r="A27" s="9" t="s">
        <v>42</v>
      </c>
      <c r="B27" s="45"/>
      <c r="C27" s="46"/>
      <c r="D27" s="129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1"/>
      <c r="X27" s="9" t="s">
        <v>55</v>
      </c>
      <c r="Y27" s="45"/>
      <c r="Z27" s="46"/>
      <c r="AA27" s="129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1"/>
      <c r="AU27" s="9" t="s">
        <v>74</v>
      </c>
      <c r="AV27" s="45"/>
      <c r="AW27" s="46"/>
      <c r="AX27" s="129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1"/>
    </row>
    <row r="28" spans="1:91" ht="15" customHeight="1" x14ac:dyDescent="0.25">
      <c r="A28" s="9" t="s">
        <v>43</v>
      </c>
      <c r="B28" s="45"/>
      <c r="C28" s="46"/>
      <c r="D28" s="129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1"/>
      <c r="X28" s="9" t="s">
        <v>56</v>
      </c>
      <c r="Y28" s="45"/>
      <c r="Z28" s="46"/>
      <c r="AA28" s="129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1"/>
      <c r="AU28" s="9" t="s">
        <v>75</v>
      </c>
      <c r="AV28" s="45"/>
      <c r="AW28" s="46"/>
      <c r="AX28" s="129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1"/>
    </row>
    <row r="29" spans="1:91" ht="15" customHeight="1" x14ac:dyDescent="0.25">
      <c r="A29" s="9" t="s">
        <v>44</v>
      </c>
      <c r="B29" s="45"/>
      <c r="C29" s="46"/>
      <c r="D29" s="129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1"/>
      <c r="X29" s="9" t="s">
        <v>57</v>
      </c>
      <c r="Y29" s="45"/>
      <c r="Z29" s="46"/>
      <c r="AA29" s="129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1"/>
      <c r="AU29" s="9" t="s">
        <v>76</v>
      </c>
      <c r="AV29" s="45"/>
      <c r="AW29" s="46"/>
      <c r="AX29" s="129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1"/>
    </row>
    <row r="30" spans="1:91" ht="15" customHeight="1" thickBot="1" x14ac:dyDescent="0.3">
      <c r="A30" s="10" t="s">
        <v>45</v>
      </c>
      <c r="B30" s="47"/>
      <c r="C30" s="48"/>
      <c r="D30" s="132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4"/>
      <c r="X30" s="10" t="s">
        <v>58</v>
      </c>
      <c r="Y30" s="47"/>
      <c r="Z30" s="48"/>
      <c r="AA30" s="132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4"/>
      <c r="AU30" s="10" t="s">
        <v>77</v>
      </c>
      <c r="AV30" s="47"/>
      <c r="AW30" s="48"/>
      <c r="AX30" s="132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  <c r="BM30" s="133"/>
      <c r="BN30" s="133"/>
      <c r="BO30" s="133"/>
      <c r="BP30" s="134"/>
    </row>
    <row r="31" spans="1:91" ht="15" customHeight="1" x14ac:dyDescent="0.25">
      <c r="S31" s="1"/>
      <c r="T31" s="1"/>
      <c r="U31" s="1"/>
      <c r="V31" s="1" t="s">
        <v>0</v>
      </c>
      <c r="AQ31" s="1"/>
      <c r="AR31" s="1"/>
      <c r="AS31" s="1" t="s">
        <v>0</v>
      </c>
      <c r="BO31" s="1"/>
      <c r="BP31" s="1" t="s">
        <v>0</v>
      </c>
      <c r="CM31" s="1" t="s">
        <v>0</v>
      </c>
    </row>
    <row r="32" spans="1:91" ht="15" customHeight="1" x14ac:dyDescent="0.25">
      <c r="S32" s="3"/>
      <c r="T32" s="3"/>
      <c r="U32" s="3"/>
      <c r="V32" s="3" t="s">
        <v>1</v>
      </c>
      <c r="AQ32" s="3"/>
      <c r="AR32" s="3"/>
      <c r="AS32" s="3" t="s">
        <v>1</v>
      </c>
      <c r="BO32" s="3"/>
      <c r="BP32" s="3" t="s">
        <v>1</v>
      </c>
      <c r="CM32" s="3" t="s">
        <v>1</v>
      </c>
    </row>
    <row r="33" spans="19:91" ht="15" customHeight="1" x14ac:dyDescent="0.25">
      <c r="S33" s="3"/>
      <c r="T33" s="3"/>
      <c r="U33" s="3"/>
      <c r="V33" s="3" t="s">
        <v>9</v>
      </c>
      <c r="AQ33" s="3"/>
      <c r="AR33" s="3"/>
      <c r="AS33" s="3" t="s">
        <v>16</v>
      </c>
      <c r="BO33" s="3"/>
      <c r="BP33" s="3" t="s">
        <v>20</v>
      </c>
      <c r="CM33" s="3" t="s">
        <v>93</v>
      </c>
    </row>
  </sheetData>
  <sheetProtection algorithmName="SHA-512" hashValue="V/YO1h2gEWKjXr9gFbAXv7bU/1l4zvZmmPT1GBAWXRNpE48BHI8MxU4erQRYNZmZw9no+AXf0J8o8zEWYNoR/w==" saltValue="f0rPK/yXguaBnDp5iJReGA==" spinCount="100000" sheet="1" objects="1" scenarios="1"/>
  <mergeCells count="100">
    <mergeCell ref="A6:A7"/>
    <mergeCell ref="B6:C6"/>
    <mergeCell ref="B14:C14"/>
    <mergeCell ref="A15:A16"/>
    <mergeCell ref="B15:C15"/>
    <mergeCell ref="BR6:BR7"/>
    <mergeCell ref="BU5:CM5"/>
    <mergeCell ref="BS5:BT5"/>
    <mergeCell ref="BU6:CM7"/>
    <mergeCell ref="AV5:AW5"/>
    <mergeCell ref="BS6:BT6"/>
    <mergeCell ref="AU6:AU7"/>
    <mergeCell ref="AV6:AW6"/>
    <mergeCell ref="AX5:BP5"/>
    <mergeCell ref="AX6:BP7"/>
    <mergeCell ref="AX14:BP14"/>
    <mergeCell ref="AX9:BP9"/>
    <mergeCell ref="AX10:BP10"/>
    <mergeCell ref="AX8:BP8"/>
    <mergeCell ref="AX11:BP11"/>
    <mergeCell ref="AX12:BP12"/>
    <mergeCell ref="B5:C5"/>
    <mergeCell ref="B23:C23"/>
    <mergeCell ref="B24:C24"/>
    <mergeCell ref="D5:V5"/>
    <mergeCell ref="D6:V7"/>
    <mergeCell ref="D14:V14"/>
    <mergeCell ref="D15:V16"/>
    <mergeCell ref="D23:V23"/>
    <mergeCell ref="D24:V25"/>
    <mergeCell ref="D17:V17"/>
    <mergeCell ref="D18:V18"/>
    <mergeCell ref="D19:V19"/>
    <mergeCell ref="D30:V30"/>
    <mergeCell ref="D20:V20"/>
    <mergeCell ref="D21:V21"/>
    <mergeCell ref="D29:V29"/>
    <mergeCell ref="D26:V26"/>
    <mergeCell ref="D27:V27"/>
    <mergeCell ref="D28:V28"/>
    <mergeCell ref="A24:A25"/>
    <mergeCell ref="AA10:AS10"/>
    <mergeCell ref="AA11:AS11"/>
    <mergeCell ref="Y14:Z14"/>
    <mergeCell ref="X15:X16"/>
    <mergeCell ref="Y15:Z15"/>
    <mergeCell ref="AA14:AS14"/>
    <mergeCell ref="AA15:AS16"/>
    <mergeCell ref="D10:V10"/>
    <mergeCell ref="D11:V11"/>
    <mergeCell ref="D12:V12"/>
    <mergeCell ref="AA19:AS19"/>
    <mergeCell ref="AA20:AS20"/>
    <mergeCell ref="AA21:AS21"/>
    <mergeCell ref="AA17:AS17"/>
    <mergeCell ref="AA18:AS18"/>
    <mergeCell ref="Y5:Z5"/>
    <mergeCell ref="X6:X7"/>
    <mergeCell ref="Y6:Z6"/>
    <mergeCell ref="AA5:AS5"/>
    <mergeCell ref="AA6:AS7"/>
    <mergeCell ref="AA9:AS9"/>
    <mergeCell ref="AA12:AS12"/>
    <mergeCell ref="AA28:AS28"/>
    <mergeCell ref="D8:V8"/>
    <mergeCell ref="D9:V9"/>
    <mergeCell ref="Y24:Z24"/>
    <mergeCell ref="AA23:AS23"/>
    <mergeCell ref="AA8:AS8"/>
    <mergeCell ref="Y23:Z23"/>
    <mergeCell ref="X24:X25"/>
    <mergeCell ref="AX15:BP16"/>
    <mergeCell ref="AV14:AW14"/>
    <mergeCell ref="AU15:AU16"/>
    <mergeCell ref="AV15:AW15"/>
    <mergeCell ref="AV23:AW23"/>
    <mergeCell ref="AX17:BP17"/>
    <mergeCell ref="AX18:BP18"/>
    <mergeCell ref="AX19:BP19"/>
    <mergeCell ref="AX20:BP20"/>
    <mergeCell ref="AX21:BP21"/>
    <mergeCell ref="AX23:BP23"/>
    <mergeCell ref="AU24:AU25"/>
    <mergeCell ref="AV24:AW24"/>
    <mergeCell ref="AA29:AS29"/>
    <mergeCell ref="AA30:AS30"/>
    <mergeCell ref="AX26:BP26"/>
    <mergeCell ref="AX27:BP27"/>
    <mergeCell ref="AX28:BP28"/>
    <mergeCell ref="AX30:BP30"/>
    <mergeCell ref="AX29:BP29"/>
    <mergeCell ref="AX24:BP25"/>
    <mergeCell ref="AA26:AS26"/>
    <mergeCell ref="AA27:AS27"/>
    <mergeCell ref="AA24:AS25"/>
    <mergeCell ref="BU8:CM8"/>
    <mergeCell ref="BU9:CM9"/>
    <mergeCell ref="BU10:CM10"/>
    <mergeCell ref="BU11:CM11"/>
    <mergeCell ref="BU12:CM12"/>
  </mergeCells>
  <conditionalFormatting sqref="B26:V30">
    <cfRule type="expression" dxfId="21" priority="11">
      <formula>$D$23&lt;&gt;0</formula>
    </cfRule>
  </conditionalFormatting>
  <conditionalFormatting sqref="B17:C21">
    <cfRule type="expression" dxfId="20" priority="10">
      <formula>$D$14&lt;&gt;0</formula>
    </cfRule>
  </conditionalFormatting>
  <conditionalFormatting sqref="B8:V12">
    <cfRule type="expression" dxfId="19" priority="9">
      <formula>$D$5&lt;&gt;0</formula>
    </cfRule>
  </conditionalFormatting>
  <conditionalFormatting sqref="Y8:AS12">
    <cfRule type="expression" dxfId="18" priority="8">
      <formula>$AA$5&lt;&gt;0</formula>
    </cfRule>
  </conditionalFormatting>
  <conditionalFormatting sqref="Y17:AS21">
    <cfRule type="expression" dxfId="17" priority="7">
      <formula>$AA$14&lt;&gt;0</formula>
    </cfRule>
  </conditionalFormatting>
  <conditionalFormatting sqref="Y26:AS30">
    <cfRule type="expression" dxfId="16" priority="6">
      <formula>$AA$23&lt;&gt;0</formula>
    </cfRule>
  </conditionalFormatting>
  <conditionalFormatting sqref="AV8:BP12">
    <cfRule type="expression" dxfId="15" priority="5">
      <formula>$AX$5&lt;&gt;0</formula>
    </cfRule>
  </conditionalFormatting>
  <conditionalFormatting sqref="AV17:BP21">
    <cfRule type="expression" dxfId="14" priority="4">
      <formula>$AX$14&lt;&gt;0</formula>
    </cfRule>
  </conditionalFormatting>
  <conditionalFormatting sqref="AV26:BP30">
    <cfRule type="expression" dxfId="13" priority="3">
      <formula>$AX$23&lt;&gt;0</formula>
    </cfRule>
  </conditionalFormatting>
  <conditionalFormatting sqref="BS8:CM12">
    <cfRule type="expression" dxfId="12" priority="2">
      <formula>$BU$5&lt;&gt;0</formula>
    </cfRule>
  </conditionalFormatting>
  <conditionalFormatting sqref="D17:V21">
    <cfRule type="expression" dxfId="11" priority="1">
      <formula>$D$5&lt;&gt;0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orientation="landscape" r:id="rId1"/>
  <colBreaks count="3" manualBreakCount="3">
    <brk id="23" max="1048575" man="1"/>
    <brk id="46" max="1048575" man="1"/>
    <brk id="6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36"/>
  <sheetViews>
    <sheetView showGridLines="0" zoomScaleNormal="100" zoomScaleSheetLayoutView="100" workbookViewId="0">
      <selection activeCell="B8" sqref="B8:Q8"/>
    </sheetView>
  </sheetViews>
  <sheetFormatPr baseColWidth="10" defaultColWidth="5.7109375" defaultRowHeight="15" customHeight="1" x14ac:dyDescent="0.25"/>
  <cols>
    <col min="1" max="1" width="5.7109375" style="2" customWidth="1"/>
    <col min="2" max="17" width="5.7109375" style="2"/>
    <col min="18" max="19" width="17.140625" style="2" customWidth="1"/>
    <col min="20" max="37" width="5.7109375" style="2"/>
    <col min="38" max="39" width="17.140625" style="2" customWidth="1"/>
    <col min="40" max="16384" width="5.7109375" style="2"/>
  </cols>
  <sheetData>
    <row r="1" spans="1:39" ht="15" customHeight="1" x14ac:dyDescent="0.25">
      <c r="S1" s="1" t="str">
        <f>DATOS!O1</f>
        <v>Modalidad 1: Proyecto I+D independiente</v>
      </c>
      <c r="AM1" s="1" t="str">
        <f>DATOS!O1</f>
        <v>Modalidad 1: Proyecto I+D independiente</v>
      </c>
    </row>
    <row r="2" spans="1:39" ht="15" customHeight="1" x14ac:dyDescent="0.25">
      <c r="S2" s="1" t="str">
        <f>DATOS!O2</f>
        <v xml:space="preserve">Solicitante: </v>
      </c>
      <c r="AM2" s="1" t="str">
        <f>DATOS!O2</f>
        <v xml:space="preserve">Solicitante: </v>
      </c>
    </row>
    <row r="3" spans="1:39" ht="15" customHeight="1" x14ac:dyDescent="0.25">
      <c r="S3" s="1" t="str">
        <f>DATOS!O3</f>
        <v xml:space="preserve">Proyecto: </v>
      </c>
      <c r="AM3" s="1" t="str">
        <f>DATOS!O3</f>
        <v xml:space="preserve">Proyecto: </v>
      </c>
    </row>
    <row r="4" spans="1:39" ht="15" customHeight="1" thickBot="1" x14ac:dyDescent="0.3"/>
    <row r="5" spans="1:39" ht="15" customHeight="1" thickBot="1" x14ac:dyDescent="0.3">
      <c r="A5" s="93" t="s">
        <v>148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/>
      <c r="U5" s="93" t="s">
        <v>166</v>
      </c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5"/>
    </row>
    <row r="6" spans="1:39" ht="15" customHeight="1" thickBot="1" x14ac:dyDescent="0.3"/>
    <row r="7" spans="1:39" ht="15" customHeight="1" thickBot="1" x14ac:dyDescent="0.3">
      <c r="B7" s="147" t="s">
        <v>23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44" t="s">
        <v>17</v>
      </c>
      <c r="S7" s="14" t="s">
        <v>18</v>
      </c>
      <c r="V7" s="147" t="s">
        <v>23</v>
      </c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62" t="s">
        <v>17</v>
      </c>
      <c r="AM7" s="14" t="s">
        <v>18</v>
      </c>
    </row>
    <row r="8" spans="1:39" ht="15" customHeight="1" x14ac:dyDescent="0.25">
      <c r="A8" s="15" t="s">
        <v>149</v>
      </c>
      <c r="B8" s="149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66"/>
      <c r="S8" s="49"/>
      <c r="U8" s="15" t="s">
        <v>167</v>
      </c>
      <c r="V8" s="149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66"/>
      <c r="AM8" s="49"/>
    </row>
    <row r="9" spans="1:39" ht="15" customHeight="1" x14ac:dyDescent="0.25">
      <c r="A9" s="16" t="s">
        <v>150</v>
      </c>
      <c r="B9" s="151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67"/>
      <c r="S9" s="50"/>
      <c r="U9" s="16" t="s">
        <v>168</v>
      </c>
      <c r="V9" s="151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67"/>
      <c r="AM9" s="50"/>
    </row>
    <row r="10" spans="1:39" ht="15" customHeight="1" x14ac:dyDescent="0.25">
      <c r="A10" s="16" t="s">
        <v>151</v>
      </c>
      <c r="B10" s="151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67"/>
      <c r="S10" s="50"/>
      <c r="U10" s="16" t="s">
        <v>169</v>
      </c>
      <c r="V10" s="151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67"/>
      <c r="AM10" s="50"/>
    </row>
    <row r="11" spans="1:39" ht="15" customHeight="1" x14ac:dyDescent="0.25">
      <c r="A11" s="16" t="s">
        <v>152</v>
      </c>
      <c r="B11" s="151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67"/>
      <c r="S11" s="50"/>
      <c r="U11" s="16" t="s">
        <v>170</v>
      </c>
      <c r="V11" s="151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67"/>
      <c r="AM11" s="50"/>
    </row>
    <row r="12" spans="1:39" ht="15" customHeight="1" thickBot="1" x14ac:dyDescent="0.3">
      <c r="A12" s="17" t="s">
        <v>153</v>
      </c>
      <c r="B12" s="145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65"/>
      <c r="S12" s="51"/>
      <c r="U12" s="17" t="s">
        <v>171</v>
      </c>
      <c r="V12" s="145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65"/>
      <c r="AM12" s="51"/>
    </row>
    <row r="13" spans="1:39" ht="15" customHeight="1" x14ac:dyDescent="0.25">
      <c r="R13" s="64" t="s">
        <v>30</v>
      </c>
      <c r="S13" s="63">
        <f>SUM(S8:S12)</f>
        <v>0</v>
      </c>
      <c r="AL13" s="64" t="s">
        <v>30</v>
      </c>
      <c r="AM13" s="63">
        <f>SUM(AM8:AM12)</f>
        <v>0</v>
      </c>
    </row>
    <row r="14" spans="1:39" ht="15" customHeight="1" thickBot="1" x14ac:dyDescent="0.3"/>
    <row r="15" spans="1:39" ht="15" customHeight="1" thickBot="1" x14ac:dyDescent="0.3">
      <c r="A15" s="93" t="s">
        <v>154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5"/>
      <c r="U15" s="93" t="s">
        <v>172</v>
      </c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5"/>
    </row>
    <row r="16" spans="1:39" ht="15" customHeight="1" thickBot="1" x14ac:dyDescent="0.3"/>
    <row r="17" spans="1:39" ht="15" customHeight="1" thickBot="1" x14ac:dyDescent="0.3">
      <c r="B17" s="147" t="s">
        <v>23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44" t="s">
        <v>17</v>
      </c>
      <c r="S17" s="14" t="s">
        <v>18</v>
      </c>
      <c r="V17" s="147" t="s">
        <v>23</v>
      </c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62" t="s">
        <v>17</v>
      </c>
      <c r="AM17" s="14" t="s">
        <v>18</v>
      </c>
    </row>
    <row r="18" spans="1:39" ht="15" customHeight="1" x14ac:dyDescent="0.25">
      <c r="A18" s="15" t="s">
        <v>155</v>
      </c>
      <c r="B18" s="149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66"/>
      <c r="S18" s="49"/>
      <c r="U18" s="15" t="s">
        <v>173</v>
      </c>
      <c r="V18" s="149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66"/>
      <c r="AM18" s="49"/>
    </row>
    <row r="19" spans="1:39" ht="15" customHeight="1" x14ac:dyDescent="0.25">
      <c r="A19" s="16" t="s">
        <v>156</v>
      </c>
      <c r="B19" s="151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67"/>
      <c r="S19" s="50"/>
      <c r="U19" s="16" t="s">
        <v>174</v>
      </c>
      <c r="V19" s="151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67"/>
      <c r="AM19" s="50"/>
    </row>
    <row r="20" spans="1:39" ht="15" customHeight="1" x14ac:dyDescent="0.25">
      <c r="A20" s="16" t="s">
        <v>157</v>
      </c>
      <c r="B20" s="151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67"/>
      <c r="S20" s="50"/>
      <c r="U20" s="16" t="s">
        <v>175</v>
      </c>
      <c r="V20" s="151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67"/>
      <c r="AM20" s="50"/>
    </row>
    <row r="21" spans="1:39" ht="15" customHeight="1" x14ac:dyDescent="0.25">
      <c r="A21" s="16" t="s">
        <v>158</v>
      </c>
      <c r="B21" s="151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67"/>
      <c r="S21" s="50"/>
      <c r="U21" s="16" t="s">
        <v>176</v>
      </c>
      <c r="V21" s="151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67"/>
      <c r="AM21" s="50"/>
    </row>
    <row r="22" spans="1:39" ht="15" customHeight="1" thickBot="1" x14ac:dyDescent="0.3">
      <c r="A22" s="17" t="s">
        <v>159</v>
      </c>
      <c r="B22" s="145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65"/>
      <c r="S22" s="51"/>
      <c r="U22" s="17" t="s">
        <v>177</v>
      </c>
      <c r="V22" s="145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65"/>
      <c r="AM22" s="51"/>
    </row>
    <row r="23" spans="1:39" ht="15" customHeight="1" x14ac:dyDescent="0.25">
      <c r="R23" s="64" t="s">
        <v>30</v>
      </c>
      <c r="S23" s="63">
        <f>SUM(S18:S22)</f>
        <v>0</v>
      </c>
      <c r="AL23" s="64" t="s">
        <v>30</v>
      </c>
      <c r="AM23" s="63">
        <f>SUM(AM18:AM22)</f>
        <v>0</v>
      </c>
    </row>
    <row r="24" spans="1:39" ht="15" customHeight="1" thickBot="1" x14ac:dyDescent="0.3"/>
    <row r="25" spans="1:39" ht="15" customHeight="1" thickBot="1" x14ac:dyDescent="0.3">
      <c r="A25" s="93" t="s">
        <v>160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5"/>
    </row>
    <row r="26" spans="1:39" ht="15" customHeight="1" thickBot="1" x14ac:dyDescent="0.3"/>
    <row r="27" spans="1:39" ht="15" customHeight="1" thickBot="1" x14ac:dyDescent="0.3">
      <c r="B27" s="147" t="s">
        <v>23</v>
      </c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62" t="s">
        <v>17</v>
      </c>
      <c r="S27" s="14" t="s">
        <v>18</v>
      </c>
    </row>
    <row r="28" spans="1:39" ht="15" customHeight="1" x14ac:dyDescent="0.25">
      <c r="A28" s="15" t="s">
        <v>161</v>
      </c>
      <c r="B28" s="149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66"/>
      <c r="S28" s="49"/>
    </row>
    <row r="29" spans="1:39" ht="15" customHeight="1" x14ac:dyDescent="0.25">
      <c r="A29" s="16" t="s">
        <v>162</v>
      </c>
      <c r="B29" s="151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67"/>
      <c r="S29" s="50"/>
    </row>
    <row r="30" spans="1:39" ht="15" customHeight="1" x14ac:dyDescent="0.25">
      <c r="A30" s="16" t="s">
        <v>163</v>
      </c>
      <c r="B30" s="151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67"/>
      <c r="S30" s="50"/>
    </row>
    <row r="31" spans="1:39" ht="15" customHeight="1" x14ac:dyDescent="0.25">
      <c r="A31" s="16" t="s">
        <v>164</v>
      </c>
      <c r="B31" s="151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67"/>
      <c r="S31" s="50"/>
    </row>
    <row r="32" spans="1:39" ht="15" customHeight="1" thickBot="1" x14ac:dyDescent="0.3">
      <c r="A32" s="17" t="s">
        <v>165</v>
      </c>
      <c r="B32" s="145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65"/>
      <c r="S32" s="51"/>
    </row>
    <row r="33" spans="18:39" ht="15" customHeight="1" x14ac:dyDescent="0.25">
      <c r="R33" s="64" t="s">
        <v>30</v>
      </c>
      <c r="S33" s="63">
        <f>SUM(S28:S32)</f>
        <v>0</v>
      </c>
    </row>
    <row r="34" spans="18:39" ht="15" customHeight="1" x14ac:dyDescent="0.25">
      <c r="S34" s="1" t="s">
        <v>0</v>
      </c>
      <c r="AM34" s="1" t="s">
        <v>0</v>
      </c>
    </row>
    <row r="35" spans="18:39" ht="15" customHeight="1" x14ac:dyDescent="0.25">
      <c r="S35" s="3" t="s">
        <v>1</v>
      </c>
      <c r="AM35" s="3" t="s">
        <v>1</v>
      </c>
    </row>
    <row r="36" spans="18:39" ht="15" customHeight="1" x14ac:dyDescent="0.25">
      <c r="S36" s="3" t="s">
        <v>97</v>
      </c>
      <c r="AM36" s="3" t="s">
        <v>98</v>
      </c>
    </row>
  </sheetData>
  <sheetProtection algorithmName="SHA-512" hashValue="sz98k3yaCyQiJRG8YGOC2qui7qgife47G6iKdgqkrkS9ww/q7idIwajdNP6TXPyUlvryCCWa9YS7gadNq3SRsQ==" saltValue="CSXodWfUZi8/mW1aYVfjXA==" spinCount="100000" sheet="1" objects="1" scenarios="1"/>
  <mergeCells count="35">
    <mergeCell ref="A5:S5"/>
    <mergeCell ref="A15:S15"/>
    <mergeCell ref="B18:Q18"/>
    <mergeCell ref="B9:Q9"/>
    <mergeCell ref="B7:Q7"/>
    <mergeCell ref="B8:Q8"/>
    <mergeCell ref="B10:Q10"/>
    <mergeCell ref="B11:Q11"/>
    <mergeCell ref="B17:Q17"/>
    <mergeCell ref="B12:Q12"/>
    <mergeCell ref="U5:AM5"/>
    <mergeCell ref="V7:AK7"/>
    <mergeCell ref="V8:AK8"/>
    <mergeCell ref="V9:AK9"/>
    <mergeCell ref="V10:AK10"/>
    <mergeCell ref="V11:AK11"/>
    <mergeCell ref="V12:AK12"/>
    <mergeCell ref="U15:AM15"/>
    <mergeCell ref="V17:AK17"/>
    <mergeCell ref="V18:AK18"/>
    <mergeCell ref="V19:AK19"/>
    <mergeCell ref="V20:AK20"/>
    <mergeCell ref="V21:AK21"/>
    <mergeCell ref="V22:AK22"/>
    <mergeCell ref="A25:S25"/>
    <mergeCell ref="B22:Q22"/>
    <mergeCell ref="B21:Q21"/>
    <mergeCell ref="B19:Q19"/>
    <mergeCell ref="B20:Q20"/>
    <mergeCell ref="B32:Q32"/>
    <mergeCell ref="B27:Q27"/>
    <mergeCell ref="B28:Q28"/>
    <mergeCell ref="B29:Q29"/>
    <mergeCell ref="B30:Q30"/>
    <mergeCell ref="B31:Q31"/>
  </mergeCells>
  <pageMargins left="0.59055118110236227" right="0.59055118110236227" top="0.59055118110236227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1"/>
  <sheetViews>
    <sheetView showGridLines="0" zoomScaleNormal="100" zoomScaleSheetLayoutView="100" workbookViewId="0">
      <selection activeCell="B9" sqref="B9:F9"/>
    </sheetView>
  </sheetViews>
  <sheetFormatPr baseColWidth="10" defaultColWidth="5.7109375" defaultRowHeight="15" customHeight="1" x14ac:dyDescent="0.25"/>
  <cols>
    <col min="1" max="1" width="8.140625" style="2" bestFit="1" customWidth="1"/>
    <col min="2" max="22" width="5.7109375" style="2"/>
    <col min="23" max="23" width="7.5703125" style="2" customWidth="1"/>
    <col min="24" max="16384" width="5.7109375" style="2"/>
  </cols>
  <sheetData>
    <row r="1" spans="1:23" ht="15" customHeight="1" x14ac:dyDescent="0.25">
      <c r="W1" s="1" t="str">
        <f>DATOS!O1</f>
        <v>Modalidad 1: Proyecto I+D independiente</v>
      </c>
    </row>
    <row r="2" spans="1:23" ht="15" customHeight="1" x14ac:dyDescent="0.25">
      <c r="W2" s="1" t="str">
        <f>DATOS!O2</f>
        <v xml:space="preserve">Solicitante: </v>
      </c>
    </row>
    <row r="3" spans="1:23" ht="15" customHeight="1" x14ac:dyDescent="0.25">
      <c r="W3" s="1" t="str">
        <f>DATOS!O3</f>
        <v xml:space="preserve">Proyecto: </v>
      </c>
    </row>
    <row r="5" spans="1:23" ht="15" customHeight="1" thickBot="1" x14ac:dyDescent="0.3"/>
    <row r="6" spans="1:23" ht="15" customHeight="1" thickBot="1" x14ac:dyDescent="0.3">
      <c r="A6" s="93" t="s">
        <v>19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5"/>
    </row>
    <row r="7" spans="1:23" ht="15" customHeight="1" thickBot="1" x14ac:dyDescent="0.3"/>
    <row r="8" spans="1:23" s="4" customFormat="1" ht="41.25" customHeight="1" thickBot="1" x14ac:dyDescent="0.3">
      <c r="B8" s="159" t="s">
        <v>12</v>
      </c>
      <c r="C8" s="160"/>
      <c r="D8" s="160"/>
      <c r="E8" s="160"/>
      <c r="F8" s="160"/>
      <c r="G8" s="160" t="s">
        <v>13</v>
      </c>
      <c r="H8" s="160"/>
      <c r="I8" s="160" t="s">
        <v>10</v>
      </c>
      <c r="J8" s="160"/>
      <c r="K8" s="160" t="s">
        <v>11</v>
      </c>
      <c r="L8" s="160"/>
      <c r="M8" s="160"/>
      <c r="N8" s="160" t="s">
        <v>14</v>
      </c>
      <c r="O8" s="160"/>
      <c r="P8" s="160"/>
      <c r="Q8" s="160"/>
      <c r="R8" s="160"/>
      <c r="S8" s="160"/>
      <c r="T8" s="161" t="s">
        <v>31</v>
      </c>
      <c r="U8" s="162"/>
      <c r="V8" s="164" t="s">
        <v>15</v>
      </c>
      <c r="W8" s="165"/>
    </row>
    <row r="9" spans="1:23" ht="15" customHeight="1" x14ac:dyDescent="0.25">
      <c r="A9" s="11" t="s">
        <v>136</v>
      </c>
      <c r="B9" s="157"/>
      <c r="C9" s="150"/>
      <c r="D9" s="150"/>
      <c r="E9" s="150"/>
      <c r="F9" s="150"/>
      <c r="G9" s="150"/>
      <c r="H9" s="150"/>
      <c r="I9" s="150"/>
      <c r="J9" s="150"/>
      <c r="K9" s="158"/>
      <c r="L9" s="158"/>
      <c r="M9" s="158"/>
      <c r="N9" s="150"/>
      <c r="O9" s="150"/>
      <c r="P9" s="150"/>
      <c r="Q9" s="150"/>
      <c r="R9" s="150"/>
      <c r="S9" s="150"/>
      <c r="T9" s="163"/>
      <c r="U9" s="163"/>
      <c r="V9" s="166"/>
      <c r="W9" s="167"/>
    </row>
    <row r="10" spans="1:23" ht="15" customHeight="1" x14ac:dyDescent="0.25">
      <c r="A10" s="12" t="s">
        <v>137</v>
      </c>
      <c r="B10" s="153"/>
      <c r="C10" s="152"/>
      <c r="D10" s="152"/>
      <c r="E10" s="152"/>
      <c r="F10" s="152"/>
      <c r="G10" s="152"/>
      <c r="H10" s="152"/>
      <c r="I10" s="152"/>
      <c r="J10" s="152"/>
      <c r="K10" s="155"/>
      <c r="L10" s="155"/>
      <c r="M10" s="155"/>
      <c r="N10" s="152"/>
      <c r="O10" s="152"/>
      <c r="P10" s="152"/>
      <c r="Q10" s="152"/>
      <c r="R10" s="152"/>
      <c r="S10" s="152"/>
      <c r="T10" s="155"/>
      <c r="U10" s="155"/>
      <c r="V10" s="168"/>
      <c r="W10" s="169"/>
    </row>
    <row r="11" spans="1:23" ht="15" customHeight="1" x14ac:dyDescent="0.25">
      <c r="A11" s="12" t="s">
        <v>138</v>
      </c>
      <c r="B11" s="153"/>
      <c r="C11" s="152"/>
      <c r="D11" s="152"/>
      <c r="E11" s="152"/>
      <c r="F11" s="152"/>
      <c r="G11" s="152"/>
      <c r="H11" s="152"/>
      <c r="I11" s="152"/>
      <c r="J11" s="152"/>
      <c r="K11" s="155"/>
      <c r="L11" s="155"/>
      <c r="M11" s="155"/>
      <c r="N11" s="152"/>
      <c r="O11" s="152"/>
      <c r="P11" s="152"/>
      <c r="Q11" s="152"/>
      <c r="R11" s="152"/>
      <c r="S11" s="152"/>
      <c r="T11" s="155"/>
      <c r="U11" s="155"/>
      <c r="V11" s="168"/>
      <c r="W11" s="169"/>
    </row>
    <row r="12" spans="1:23" ht="15" customHeight="1" x14ac:dyDescent="0.25">
      <c r="A12" s="12" t="s">
        <v>139</v>
      </c>
      <c r="B12" s="153"/>
      <c r="C12" s="152"/>
      <c r="D12" s="152"/>
      <c r="E12" s="152"/>
      <c r="F12" s="152"/>
      <c r="G12" s="152"/>
      <c r="H12" s="152"/>
      <c r="I12" s="152"/>
      <c r="J12" s="152"/>
      <c r="K12" s="155"/>
      <c r="L12" s="155"/>
      <c r="M12" s="155"/>
      <c r="N12" s="152"/>
      <c r="O12" s="152"/>
      <c r="P12" s="152"/>
      <c r="Q12" s="152"/>
      <c r="R12" s="152"/>
      <c r="S12" s="152"/>
      <c r="T12" s="155"/>
      <c r="U12" s="155"/>
      <c r="V12" s="168"/>
      <c r="W12" s="169"/>
    </row>
    <row r="13" spans="1:23" ht="15" customHeight="1" x14ac:dyDescent="0.25">
      <c r="A13" s="12" t="s">
        <v>140</v>
      </c>
      <c r="B13" s="153"/>
      <c r="C13" s="152"/>
      <c r="D13" s="152"/>
      <c r="E13" s="152"/>
      <c r="F13" s="152"/>
      <c r="G13" s="152"/>
      <c r="H13" s="152"/>
      <c r="I13" s="152"/>
      <c r="J13" s="152"/>
      <c r="K13" s="155"/>
      <c r="L13" s="155"/>
      <c r="M13" s="155"/>
      <c r="N13" s="152"/>
      <c r="O13" s="152"/>
      <c r="P13" s="152"/>
      <c r="Q13" s="152"/>
      <c r="R13" s="152"/>
      <c r="S13" s="152"/>
      <c r="T13" s="155"/>
      <c r="U13" s="155"/>
      <c r="V13" s="168"/>
      <c r="W13" s="169"/>
    </row>
    <row r="14" spans="1:23" ht="15" customHeight="1" x14ac:dyDescent="0.25">
      <c r="A14" s="12" t="s">
        <v>141</v>
      </c>
      <c r="B14" s="153"/>
      <c r="C14" s="152"/>
      <c r="D14" s="152"/>
      <c r="E14" s="152"/>
      <c r="F14" s="152"/>
      <c r="G14" s="152"/>
      <c r="H14" s="152"/>
      <c r="I14" s="152"/>
      <c r="J14" s="152"/>
      <c r="K14" s="155"/>
      <c r="L14" s="155"/>
      <c r="M14" s="155"/>
      <c r="N14" s="152"/>
      <c r="O14" s="152"/>
      <c r="P14" s="152"/>
      <c r="Q14" s="152"/>
      <c r="R14" s="152"/>
      <c r="S14" s="152"/>
      <c r="T14" s="155"/>
      <c r="U14" s="155"/>
      <c r="V14" s="168"/>
      <c r="W14" s="169"/>
    </row>
    <row r="15" spans="1:23" ht="15" customHeight="1" x14ac:dyDescent="0.25">
      <c r="A15" s="12" t="s">
        <v>142</v>
      </c>
      <c r="B15" s="153"/>
      <c r="C15" s="152"/>
      <c r="D15" s="152"/>
      <c r="E15" s="152"/>
      <c r="F15" s="152"/>
      <c r="G15" s="152"/>
      <c r="H15" s="152"/>
      <c r="I15" s="152"/>
      <c r="J15" s="152"/>
      <c r="K15" s="155"/>
      <c r="L15" s="155"/>
      <c r="M15" s="155"/>
      <c r="N15" s="152"/>
      <c r="O15" s="152"/>
      <c r="P15" s="152"/>
      <c r="Q15" s="152"/>
      <c r="R15" s="152"/>
      <c r="S15" s="152"/>
      <c r="T15" s="155"/>
      <c r="U15" s="155"/>
      <c r="V15" s="168"/>
      <c r="W15" s="169"/>
    </row>
    <row r="16" spans="1:23" ht="15" customHeight="1" x14ac:dyDescent="0.25">
      <c r="A16" s="12" t="s">
        <v>143</v>
      </c>
      <c r="B16" s="153"/>
      <c r="C16" s="152"/>
      <c r="D16" s="152"/>
      <c r="E16" s="152"/>
      <c r="F16" s="152"/>
      <c r="G16" s="152"/>
      <c r="H16" s="152"/>
      <c r="I16" s="152"/>
      <c r="J16" s="152"/>
      <c r="K16" s="155"/>
      <c r="L16" s="155"/>
      <c r="M16" s="155"/>
      <c r="N16" s="152"/>
      <c r="O16" s="152"/>
      <c r="P16" s="152"/>
      <c r="Q16" s="152"/>
      <c r="R16" s="152"/>
      <c r="S16" s="152"/>
      <c r="T16" s="155"/>
      <c r="U16" s="155"/>
      <c r="V16" s="168"/>
      <c r="W16" s="169"/>
    </row>
    <row r="17" spans="1:23" ht="15" customHeight="1" x14ac:dyDescent="0.25">
      <c r="A17" s="12" t="s">
        <v>144</v>
      </c>
      <c r="B17" s="153"/>
      <c r="C17" s="152"/>
      <c r="D17" s="152"/>
      <c r="E17" s="152"/>
      <c r="F17" s="152"/>
      <c r="G17" s="152"/>
      <c r="H17" s="152"/>
      <c r="I17" s="152"/>
      <c r="J17" s="152"/>
      <c r="K17" s="155"/>
      <c r="L17" s="155"/>
      <c r="M17" s="155"/>
      <c r="N17" s="152"/>
      <c r="O17" s="152"/>
      <c r="P17" s="152"/>
      <c r="Q17" s="152"/>
      <c r="R17" s="152"/>
      <c r="S17" s="152"/>
      <c r="T17" s="155"/>
      <c r="U17" s="155"/>
      <c r="V17" s="168"/>
      <c r="W17" s="169"/>
    </row>
    <row r="18" spans="1:23" ht="15" customHeight="1" thickBot="1" x14ac:dyDescent="0.3">
      <c r="A18" s="13" t="s">
        <v>145</v>
      </c>
      <c r="B18" s="154"/>
      <c r="C18" s="146"/>
      <c r="D18" s="146"/>
      <c r="E18" s="146"/>
      <c r="F18" s="146"/>
      <c r="G18" s="146"/>
      <c r="H18" s="146"/>
      <c r="I18" s="146"/>
      <c r="J18" s="146"/>
      <c r="K18" s="156"/>
      <c r="L18" s="156"/>
      <c r="M18" s="156"/>
      <c r="N18" s="146"/>
      <c r="O18" s="146"/>
      <c r="P18" s="146"/>
      <c r="Q18" s="146"/>
      <c r="R18" s="146"/>
      <c r="S18" s="146"/>
      <c r="T18" s="156"/>
      <c r="U18" s="156"/>
      <c r="V18" s="170"/>
      <c r="W18" s="171"/>
    </row>
    <row r="29" spans="1:23" ht="15" customHeight="1" x14ac:dyDescent="0.25">
      <c r="W29" s="1" t="s">
        <v>0</v>
      </c>
    </row>
    <row r="30" spans="1:23" ht="15" customHeight="1" x14ac:dyDescent="0.25">
      <c r="W30" s="3" t="s">
        <v>1</v>
      </c>
    </row>
    <row r="31" spans="1:23" ht="15" customHeight="1" x14ac:dyDescent="0.25">
      <c r="W31" s="3" t="s">
        <v>99</v>
      </c>
    </row>
  </sheetData>
  <sheetProtection algorithmName="SHA-512" hashValue="oeq8leCpj/TEAOfcoBoBsBhaiD4VnR2gL0Cx+MTQykS4HR8h1DzkGBfDP699cT6i63hCqS2BjK6hFFkiwTA1Og==" saltValue="YO0o+KNY1XBUmlW6uvqxAQ==" spinCount="100000" sheet="1" objects="1" scenarios="1"/>
  <mergeCells count="78">
    <mergeCell ref="T18:U18"/>
    <mergeCell ref="V8:W8"/>
    <mergeCell ref="V9:W9"/>
    <mergeCell ref="V10:W10"/>
    <mergeCell ref="V11:W11"/>
    <mergeCell ref="V12:W12"/>
    <mergeCell ref="V13:W13"/>
    <mergeCell ref="V14:W14"/>
    <mergeCell ref="V15:W15"/>
    <mergeCell ref="V16:W16"/>
    <mergeCell ref="V17:W17"/>
    <mergeCell ref="V18:W18"/>
    <mergeCell ref="T13:U13"/>
    <mergeCell ref="T14:U14"/>
    <mergeCell ref="T15:U15"/>
    <mergeCell ref="T16:U16"/>
    <mergeCell ref="T17:U17"/>
    <mergeCell ref="T8:U8"/>
    <mergeCell ref="T9:U9"/>
    <mergeCell ref="T10:U10"/>
    <mergeCell ref="T11:U11"/>
    <mergeCell ref="T12:U12"/>
    <mergeCell ref="N16:S16"/>
    <mergeCell ref="N17:S17"/>
    <mergeCell ref="N18:S18"/>
    <mergeCell ref="B8:F8"/>
    <mergeCell ref="G8:H8"/>
    <mergeCell ref="I8:J8"/>
    <mergeCell ref="K8:M8"/>
    <mergeCell ref="N8:S8"/>
    <mergeCell ref="N11:S11"/>
    <mergeCell ref="N12:S12"/>
    <mergeCell ref="N13:S13"/>
    <mergeCell ref="N14:S14"/>
    <mergeCell ref="N15:S15"/>
    <mergeCell ref="B12:F12"/>
    <mergeCell ref="B13:F13"/>
    <mergeCell ref="B14:F14"/>
    <mergeCell ref="I11:J11"/>
    <mergeCell ref="B15:F15"/>
    <mergeCell ref="B16:F16"/>
    <mergeCell ref="G12:H12"/>
    <mergeCell ref="G13:H13"/>
    <mergeCell ref="G14:H14"/>
    <mergeCell ref="G15:H15"/>
    <mergeCell ref="G16:H16"/>
    <mergeCell ref="N9:S9"/>
    <mergeCell ref="N10:S10"/>
    <mergeCell ref="A6:W6"/>
    <mergeCell ref="K12:M12"/>
    <mergeCell ref="K13:M13"/>
    <mergeCell ref="G9:H9"/>
    <mergeCell ref="G10:H10"/>
    <mergeCell ref="G11:H11"/>
    <mergeCell ref="B9:F9"/>
    <mergeCell ref="B10:F10"/>
    <mergeCell ref="B11:F11"/>
    <mergeCell ref="K9:M9"/>
    <mergeCell ref="K10:M10"/>
    <mergeCell ref="K11:M11"/>
    <mergeCell ref="I9:J9"/>
    <mergeCell ref="I10:J10"/>
    <mergeCell ref="K14:M14"/>
    <mergeCell ref="K15:M15"/>
    <mergeCell ref="K16:M16"/>
    <mergeCell ref="I12:J12"/>
    <mergeCell ref="I13:J13"/>
    <mergeCell ref="I14:J14"/>
    <mergeCell ref="I15:J15"/>
    <mergeCell ref="I16:J16"/>
    <mergeCell ref="B17:F17"/>
    <mergeCell ref="B18:F18"/>
    <mergeCell ref="K17:M17"/>
    <mergeCell ref="K18:M18"/>
    <mergeCell ref="I17:J17"/>
    <mergeCell ref="I18:J18"/>
    <mergeCell ref="G17:H17"/>
    <mergeCell ref="G18:H18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9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52"/>
  <sheetViews>
    <sheetView showGridLines="0" showZeros="0" zoomScaleNormal="100" zoomScaleSheetLayoutView="100" workbookViewId="0">
      <selection activeCell="G9" sqref="G9:H9"/>
    </sheetView>
  </sheetViews>
  <sheetFormatPr baseColWidth="10" defaultColWidth="5.7109375" defaultRowHeight="15" customHeight="1" x14ac:dyDescent="0.25"/>
  <cols>
    <col min="1" max="8" width="5.7109375" style="52"/>
    <col min="9" max="9" width="10.7109375" style="52" customWidth="1"/>
    <col min="10" max="11" width="6.7109375" style="52" customWidth="1"/>
    <col min="12" max="12" width="17.140625" style="52" customWidth="1"/>
    <col min="13" max="21" width="5.7109375" style="52"/>
    <col min="22" max="22" width="10.7109375" style="52" customWidth="1"/>
    <col min="23" max="24" width="6.7109375" style="52" customWidth="1"/>
    <col min="25" max="25" width="17.140625" style="52" customWidth="1"/>
    <col min="26" max="34" width="5.7109375" style="52"/>
    <col min="35" max="35" width="10.7109375" style="52" customWidth="1"/>
    <col min="36" max="37" width="6.7109375" style="52" customWidth="1"/>
    <col min="38" max="38" width="17.140625" style="52" customWidth="1"/>
    <col min="39" max="47" width="5.7109375" style="52"/>
    <col min="48" max="48" width="10.7109375" style="52" customWidth="1"/>
    <col min="49" max="50" width="6.7109375" style="52" customWidth="1"/>
    <col min="51" max="51" width="17.140625" style="52" customWidth="1"/>
    <col min="52" max="16384" width="5.7109375" style="52"/>
  </cols>
  <sheetData>
    <row r="1" spans="1:51" ht="15" customHeight="1" x14ac:dyDescent="0.25">
      <c r="L1" s="53" t="str">
        <f>DATOS!O1</f>
        <v>Modalidad 1: Proyecto I+D independiente</v>
      </c>
      <c r="Y1" s="53" t="str">
        <f>DATOS!O1</f>
        <v>Modalidad 1: Proyecto I+D independiente</v>
      </c>
      <c r="AL1" s="53" t="str">
        <f>DATOS!O1</f>
        <v>Modalidad 1: Proyecto I+D independiente</v>
      </c>
      <c r="AY1" s="53" t="str">
        <f>DATOS!O1</f>
        <v>Modalidad 1: Proyecto I+D independiente</v>
      </c>
    </row>
    <row r="2" spans="1:51" ht="15" customHeight="1" x14ac:dyDescent="0.25">
      <c r="L2" s="53" t="str">
        <f>DATOS!O2</f>
        <v xml:space="preserve">Solicitante: </v>
      </c>
      <c r="Y2" s="53" t="str">
        <f>DATOS!O2</f>
        <v xml:space="preserve">Solicitante: </v>
      </c>
      <c r="AL2" s="53" t="str">
        <f>DATOS!O2</f>
        <v xml:space="preserve">Solicitante: </v>
      </c>
      <c r="AY2" s="53" t="str">
        <f>DATOS!O2</f>
        <v xml:space="preserve">Solicitante: </v>
      </c>
    </row>
    <row r="3" spans="1:51" ht="15" customHeight="1" x14ac:dyDescent="0.25">
      <c r="L3" s="53" t="str">
        <f>DATOS!O3</f>
        <v xml:space="preserve">Proyecto: </v>
      </c>
      <c r="Y3" s="53" t="str">
        <f>DATOS!O3</f>
        <v xml:space="preserve">Proyecto: </v>
      </c>
      <c r="AL3" s="53" t="str">
        <f>DATOS!O3</f>
        <v xml:space="preserve">Proyecto: </v>
      </c>
      <c r="AY3" s="53" t="str">
        <f>DATOS!O3</f>
        <v xml:space="preserve">Proyecto: </v>
      </c>
    </row>
    <row r="4" spans="1:51" ht="15" customHeight="1" thickBot="1" x14ac:dyDescent="0.3"/>
    <row r="5" spans="1:51" ht="15" customHeight="1" x14ac:dyDescent="0.25">
      <c r="A5" s="172" t="s">
        <v>22</v>
      </c>
      <c r="B5" s="173"/>
      <c r="C5" s="174" t="str">
        <f>T('ESTRUCTURA PROYECTO'!D5:V5)</f>
        <v/>
      </c>
      <c r="D5" s="174"/>
      <c r="E5" s="174"/>
      <c r="F5" s="174"/>
      <c r="G5" s="174"/>
      <c r="H5" s="174"/>
      <c r="I5" s="174"/>
      <c r="J5" s="174"/>
      <c r="K5" s="174"/>
      <c r="L5" s="175"/>
      <c r="N5" s="205" t="s">
        <v>22</v>
      </c>
      <c r="O5" s="206"/>
      <c r="P5" s="207" t="str">
        <f>T('ESTRUCTURA PROYECTO'!AA5:AS5)</f>
        <v/>
      </c>
      <c r="Q5" s="174"/>
      <c r="R5" s="174"/>
      <c r="S5" s="174"/>
      <c r="T5" s="174"/>
      <c r="U5" s="174"/>
      <c r="V5" s="174"/>
      <c r="W5" s="174"/>
      <c r="X5" s="174"/>
      <c r="Y5" s="175"/>
      <c r="AA5" s="172" t="s">
        <v>22</v>
      </c>
      <c r="AB5" s="173"/>
      <c r="AC5" s="174" t="str">
        <f>T('ESTRUCTURA PROYECTO'!AX5:BP5)</f>
        <v/>
      </c>
      <c r="AD5" s="174"/>
      <c r="AE5" s="174"/>
      <c r="AF5" s="174"/>
      <c r="AG5" s="174"/>
      <c r="AH5" s="174"/>
      <c r="AI5" s="174"/>
      <c r="AJ5" s="174"/>
      <c r="AK5" s="174"/>
      <c r="AL5" s="175"/>
      <c r="AN5" s="172" t="s">
        <v>22</v>
      </c>
      <c r="AO5" s="173"/>
      <c r="AP5" s="174" t="str">
        <f>T('ESTRUCTURA PROYECTO'!BU5:CM5)</f>
        <v/>
      </c>
      <c r="AQ5" s="174"/>
      <c r="AR5" s="174"/>
      <c r="AS5" s="174"/>
      <c r="AT5" s="174"/>
      <c r="AU5" s="174"/>
      <c r="AV5" s="174"/>
      <c r="AW5" s="174"/>
      <c r="AX5" s="174"/>
      <c r="AY5" s="175"/>
    </row>
    <row r="6" spans="1:51" ht="15" customHeight="1" thickBot="1" x14ac:dyDescent="0.3">
      <c r="A6" s="178" t="s">
        <v>21</v>
      </c>
      <c r="B6" s="179"/>
      <c r="C6" s="176"/>
      <c r="D6" s="176"/>
      <c r="E6" s="176"/>
      <c r="F6" s="176"/>
      <c r="G6" s="176"/>
      <c r="H6" s="176"/>
      <c r="I6" s="176"/>
      <c r="J6" s="176"/>
      <c r="K6" s="176"/>
      <c r="L6" s="177"/>
      <c r="N6" s="209" t="s">
        <v>46</v>
      </c>
      <c r="O6" s="210"/>
      <c r="P6" s="208"/>
      <c r="Q6" s="176"/>
      <c r="R6" s="176"/>
      <c r="S6" s="176"/>
      <c r="T6" s="176"/>
      <c r="U6" s="176"/>
      <c r="V6" s="176"/>
      <c r="W6" s="176"/>
      <c r="X6" s="176"/>
      <c r="Y6" s="177"/>
      <c r="AA6" s="178" t="s">
        <v>64</v>
      </c>
      <c r="AB6" s="179"/>
      <c r="AC6" s="176"/>
      <c r="AD6" s="176"/>
      <c r="AE6" s="176"/>
      <c r="AF6" s="176"/>
      <c r="AG6" s="176"/>
      <c r="AH6" s="176"/>
      <c r="AI6" s="176"/>
      <c r="AJ6" s="176"/>
      <c r="AK6" s="176"/>
      <c r="AL6" s="177"/>
      <c r="AN6" s="178" t="s">
        <v>67</v>
      </c>
      <c r="AO6" s="179"/>
      <c r="AP6" s="176"/>
      <c r="AQ6" s="176"/>
      <c r="AR6" s="176"/>
      <c r="AS6" s="176"/>
      <c r="AT6" s="176"/>
      <c r="AU6" s="176"/>
      <c r="AV6" s="176"/>
      <c r="AW6" s="176"/>
      <c r="AX6" s="176"/>
      <c r="AY6" s="177"/>
    </row>
    <row r="7" spans="1:51" ht="15" customHeight="1" thickBot="1" x14ac:dyDescent="0.3"/>
    <row r="8" spans="1:51" ht="15" customHeight="1" thickBot="1" x14ac:dyDescent="0.3">
      <c r="C8" s="69"/>
      <c r="D8" s="69"/>
      <c r="E8" s="211" t="s">
        <v>10</v>
      </c>
      <c r="F8" s="212"/>
      <c r="G8" s="182" t="s">
        <v>39</v>
      </c>
      <c r="H8" s="202"/>
      <c r="I8" s="70" t="s">
        <v>32</v>
      </c>
      <c r="J8" s="182" t="s">
        <v>18</v>
      </c>
      <c r="K8" s="183"/>
      <c r="L8" s="71"/>
      <c r="P8" s="69"/>
      <c r="Q8" s="69"/>
      <c r="R8" s="211" t="s">
        <v>10</v>
      </c>
      <c r="S8" s="212"/>
      <c r="T8" s="182" t="s">
        <v>39</v>
      </c>
      <c r="U8" s="202"/>
      <c r="V8" s="70" t="s">
        <v>32</v>
      </c>
      <c r="W8" s="182" t="s">
        <v>18</v>
      </c>
      <c r="X8" s="183"/>
      <c r="Y8" s="71"/>
      <c r="AC8" s="69"/>
      <c r="AD8" s="69"/>
      <c r="AE8" s="211" t="s">
        <v>10</v>
      </c>
      <c r="AF8" s="212"/>
      <c r="AG8" s="182" t="s">
        <v>39</v>
      </c>
      <c r="AH8" s="202"/>
      <c r="AI8" s="70" t="s">
        <v>32</v>
      </c>
      <c r="AJ8" s="182" t="s">
        <v>18</v>
      </c>
      <c r="AK8" s="183"/>
      <c r="AL8" s="71"/>
      <c r="AP8" s="69"/>
      <c r="AQ8" s="69"/>
      <c r="AR8" s="211" t="s">
        <v>10</v>
      </c>
      <c r="AS8" s="212"/>
      <c r="AT8" s="182" t="s">
        <v>39</v>
      </c>
      <c r="AU8" s="202"/>
      <c r="AV8" s="70" t="s">
        <v>32</v>
      </c>
      <c r="AW8" s="182" t="s">
        <v>18</v>
      </c>
      <c r="AX8" s="183"/>
      <c r="AY8" s="71"/>
    </row>
    <row r="9" spans="1:51" ht="15" customHeight="1" x14ac:dyDescent="0.25">
      <c r="C9" s="200" t="s">
        <v>178</v>
      </c>
      <c r="D9" s="201"/>
      <c r="E9" s="213">
        <f>RRHH!$I$9</f>
        <v>0</v>
      </c>
      <c r="F9" s="214"/>
      <c r="G9" s="203"/>
      <c r="H9" s="204"/>
      <c r="I9" s="72">
        <f>ROUND(RRHH!$V$9,2)</f>
        <v>0</v>
      </c>
      <c r="J9" s="184">
        <f>ROUND(G9*I9,2)</f>
        <v>0</v>
      </c>
      <c r="K9" s="185"/>
      <c r="L9" s="73"/>
      <c r="P9" s="200" t="s">
        <v>212</v>
      </c>
      <c r="Q9" s="201"/>
      <c r="R9" s="213">
        <f>RRHH!$I$9</f>
        <v>0</v>
      </c>
      <c r="S9" s="214"/>
      <c r="T9" s="203"/>
      <c r="U9" s="204"/>
      <c r="V9" s="72">
        <f>ROUND(RRHH!$V$9,2)</f>
        <v>0</v>
      </c>
      <c r="W9" s="184">
        <f>ROUND(T9*V9,2)</f>
        <v>0</v>
      </c>
      <c r="X9" s="185"/>
      <c r="Y9" s="73"/>
      <c r="AC9" s="200" t="s">
        <v>244</v>
      </c>
      <c r="AD9" s="201"/>
      <c r="AE9" s="213">
        <f>RRHH!$I$9</f>
        <v>0</v>
      </c>
      <c r="AF9" s="214"/>
      <c r="AG9" s="203"/>
      <c r="AH9" s="204"/>
      <c r="AI9" s="72">
        <f>ROUND(RRHH!$V$9,2)</f>
        <v>0</v>
      </c>
      <c r="AJ9" s="184">
        <f>ROUND(AG9*AI9,2)</f>
        <v>0</v>
      </c>
      <c r="AK9" s="185"/>
      <c r="AL9" s="73"/>
      <c r="AP9" s="200" t="s">
        <v>277</v>
      </c>
      <c r="AQ9" s="201"/>
      <c r="AR9" s="213">
        <f>RRHH!$I$9</f>
        <v>0</v>
      </c>
      <c r="AS9" s="214"/>
      <c r="AT9" s="203"/>
      <c r="AU9" s="204"/>
      <c r="AV9" s="72">
        <f>ROUND(RRHH!$V$9,2)</f>
        <v>0</v>
      </c>
      <c r="AW9" s="184">
        <f>ROUND(AT9*AV9,2)</f>
        <v>0</v>
      </c>
      <c r="AX9" s="185"/>
      <c r="AY9" s="73"/>
    </row>
    <row r="10" spans="1:51" ht="15" customHeight="1" x14ac:dyDescent="0.25">
      <c r="C10" s="190" t="s">
        <v>179</v>
      </c>
      <c r="D10" s="191"/>
      <c r="E10" s="196">
        <f>RRHH!$I$10</f>
        <v>0</v>
      </c>
      <c r="F10" s="197"/>
      <c r="G10" s="192"/>
      <c r="H10" s="193"/>
      <c r="I10" s="74">
        <f>ROUND(RRHH!$V$10,2)</f>
        <v>0</v>
      </c>
      <c r="J10" s="186">
        <f t="shared" ref="J10:J18" si="0">ROUND(G10*I10,2)</f>
        <v>0</v>
      </c>
      <c r="K10" s="187"/>
      <c r="L10" s="73"/>
      <c r="P10" s="190" t="s">
        <v>213</v>
      </c>
      <c r="Q10" s="191"/>
      <c r="R10" s="196">
        <f>RRHH!$I$10</f>
        <v>0</v>
      </c>
      <c r="S10" s="197"/>
      <c r="T10" s="192"/>
      <c r="U10" s="193"/>
      <c r="V10" s="74">
        <f>ROUND(RRHH!$V$10,2)</f>
        <v>0</v>
      </c>
      <c r="W10" s="186">
        <f t="shared" ref="W10:W18" si="1">ROUND(T10*V10,2)</f>
        <v>0</v>
      </c>
      <c r="X10" s="187"/>
      <c r="Y10" s="73"/>
      <c r="AC10" s="190" t="s">
        <v>245</v>
      </c>
      <c r="AD10" s="191"/>
      <c r="AE10" s="196">
        <f>RRHH!$I$10</f>
        <v>0</v>
      </c>
      <c r="AF10" s="197"/>
      <c r="AG10" s="192"/>
      <c r="AH10" s="193"/>
      <c r="AI10" s="74">
        <f>ROUND(RRHH!$V$10,2)</f>
        <v>0</v>
      </c>
      <c r="AJ10" s="186">
        <f t="shared" ref="AJ10:AJ18" si="2">ROUND(AG10*AI10,2)</f>
        <v>0</v>
      </c>
      <c r="AK10" s="187"/>
      <c r="AL10" s="73"/>
      <c r="AP10" s="190" t="s">
        <v>278</v>
      </c>
      <c r="AQ10" s="191"/>
      <c r="AR10" s="196">
        <f>RRHH!$I$10</f>
        <v>0</v>
      </c>
      <c r="AS10" s="197"/>
      <c r="AT10" s="192"/>
      <c r="AU10" s="193"/>
      <c r="AV10" s="74">
        <f>ROUND(RRHH!$V$10,2)</f>
        <v>0</v>
      </c>
      <c r="AW10" s="186">
        <f t="shared" ref="AW10:AW18" si="3">ROUND(AT10*AV10,2)</f>
        <v>0</v>
      </c>
      <c r="AX10" s="187"/>
      <c r="AY10" s="73"/>
    </row>
    <row r="11" spans="1:51" ht="15" customHeight="1" x14ac:dyDescent="0.25">
      <c r="C11" s="190" t="s">
        <v>180</v>
      </c>
      <c r="D11" s="191"/>
      <c r="E11" s="196">
        <f>RRHH!$I$11</f>
        <v>0</v>
      </c>
      <c r="F11" s="197"/>
      <c r="G11" s="192"/>
      <c r="H11" s="193"/>
      <c r="I11" s="74">
        <f>ROUND(RRHH!$V$11,2)</f>
        <v>0</v>
      </c>
      <c r="J11" s="186">
        <f t="shared" si="0"/>
        <v>0</v>
      </c>
      <c r="K11" s="187"/>
      <c r="L11" s="73"/>
      <c r="P11" s="190" t="s">
        <v>214</v>
      </c>
      <c r="Q11" s="191"/>
      <c r="R11" s="196">
        <f>RRHH!$I$11</f>
        <v>0</v>
      </c>
      <c r="S11" s="197"/>
      <c r="T11" s="192"/>
      <c r="U11" s="193"/>
      <c r="V11" s="74">
        <f>ROUND(RRHH!$V$11,2)</f>
        <v>0</v>
      </c>
      <c r="W11" s="186">
        <f t="shared" si="1"/>
        <v>0</v>
      </c>
      <c r="X11" s="187"/>
      <c r="Y11" s="73"/>
      <c r="AC11" s="190" t="s">
        <v>246</v>
      </c>
      <c r="AD11" s="191"/>
      <c r="AE11" s="196">
        <f>RRHH!$I$11</f>
        <v>0</v>
      </c>
      <c r="AF11" s="197"/>
      <c r="AG11" s="192"/>
      <c r="AH11" s="193"/>
      <c r="AI11" s="74">
        <f>ROUND(RRHH!$V$11,2)</f>
        <v>0</v>
      </c>
      <c r="AJ11" s="186">
        <f t="shared" si="2"/>
        <v>0</v>
      </c>
      <c r="AK11" s="187"/>
      <c r="AL11" s="73"/>
      <c r="AP11" s="190" t="s">
        <v>279</v>
      </c>
      <c r="AQ11" s="191"/>
      <c r="AR11" s="196">
        <f>RRHH!$I$11</f>
        <v>0</v>
      </c>
      <c r="AS11" s="197"/>
      <c r="AT11" s="192"/>
      <c r="AU11" s="193"/>
      <c r="AV11" s="74">
        <f>ROUND(RRHH!$V$11,2)</f>
        <v>0</v>
      </c>
      <c r="AW11" s="186">
        <f t="shared" si="3"/>
        <v>0</v>
      </c>
      <c r="AX11" s="187"/>
      <c r="AY11" s="73"/>
    </row>
    <row r="12" spans="1:51" ht="15" customHeight="1" x14ac:dyDescent="0.25">
      <c r="C12" s="190" t="s">
        <v>181</v>
      </c>
      <c r="D12" s="191"/>
      <c r="E12" s="196">
        <f>RRHH!$I$12</f>
        <v>0</v>
      </c>
      <c r="F12" s="197"/>
      <c r="G12" s="192"/>
      <c r="H12" s="193"/>
      <c r="I12" s="74">
        <f>ROUND(RRHH!$V$12,2)</f>
        <v>0</v>
      </c>
      <c r="J12" s="186">
        <f t="shared" si="0"/>
        <v>0</v>
      </c>
      <c r="K12" s="187"/>
      <c r="L12" s="73"/>
      <c r="P12" s="190" t="s">
        <v>215</v>
      </c>
      <c r="Q12" s="191"/>
      <c r="R12" s="196">
        <f>RRHH!$I$12</f>
        <v>0</v>
      </c>
      <c r="S12" s="197"/>
      <c r="T12" s="192"/>
      <c r="U12" s="193"/>
      <c r="V12" s="74">
        <f>ROUND(RRHH!$V$12,2)</f>
        <v>0</v>
      </c>
      <c r="W12" s="186">
        <f t="shared" si="1"/>
        <v>0</v>
      </c>
      <c r="X12" s="187"/>
      <c r="Y12" s="73"/>
      <c r="AC12" s="190" t="s">
        <v>247</v>
      </c>
      <c r="AD12" s="191"/>
      <c r="AE12" s="196">
        <f>RRHH!$I$12</f>
        <v>0</v>
      </c>
      <c r="AF12" s="197"/>
      <c r="AG12" s="192"/>
      <c r="AH12" s="193"/>
      <c r="AI12" s="74">
        <f>ROUND(RRHH!$V$12,2)</f>
        <v>0</v>
      </c>
      <c r="AJ12" s="186">
        <f t="shared" si="2"/>
        <v>0</v>
      </c>
      <c r="AK12" s="187"/>
      <c r="AL12" s="73"/>
      <c r="AP12" s="190" t="s">
        <v>280</v>
      </c>
      <c r="AQ12" s="191"/>
      <c r="AR12" s="196">
        <f>RRHH!$I$12</f>
        <v>0</v>
      </c>
      <c r="AS12" s="197"/>
      <c r="AT12" s="192"/>
      <c r="AU12" s="193"/>
      <c r="AV12" s="74">
        <f>ROUND(RRHH!$V$12,2)</f>
        <v>0</v>
      </c>
      <c r="AW12" s="186">
        <f t="shared" si="3"/>
        <v>0</v>
      </c>
      <c r="AX12" s="187"/>
      <c r="AY12" s="73"/>
    </row>
    <row r="13" spans="1:51" ht="15" customHeight="1" x14ac:dyDescent="0.25">
      <c r="C13" s="190" t="s">
        <v>182</v>
      </c>
      <c r="D13" s="191"/>
      <c r="E13" s="196">
        <f>RRHH!$I$13</f>
        <v>0</v>
      </c>
      <c r="F13" s="197"/>
      <c r="G13" s="192"/>
      <c r="H13" s="193"/>
      <c r="I13" s="74">
        <f>ROUND(RRHH!$V$13,2)</f>
        <v>0</v>
      </c>
      <c r="J13" s="186">
        <f t="shared" si="0"/>
        <v>0</v>
      </c>
      <c r="K13" s="187"/>
      <c r="L13" s="73"/>
      <c r="P13" s="190" t="s">
        <v>216</v>
      </c>
      <c r="Q13" s="191"/>
      <c r="R13" s="196">
        <f>RRHH!$I$13</f>
        <v>0</v>
      </c>
      <c r="S13" s="197"/>
      <c r="T13" s="192"/>
      <c r="U13" s="193"/>
      <c r="V13" s="74">
        <f>ROUND(RRHH!$V$13,2)</f>
        <v>0</v>
      </c>
      <c r="W13" s="186">
        <f t="shared" si="1"/>
        <v>0</v>
      </c>
      <c r="X13" s="187"/>
      <c r="Y13" s="73"/>
      <c r="AC13" s="190" t="s">
        <v>248</v>
      </c>
      <c r="AD13" s="191"/>
      <c r="AE13" s="196">
        <f>RRHH!$I$13</f>
        <v>0</v>
      </c>
      <c r="AF13" s="197"/>
      <c r="AG13" s="192"/>
      <c r="AH13" s="193"/>
      <c r="AI13" s="74">
        <f>ROUND(RRHH!$V$13,2)</f>
        <v>0</v>
      </c>
      <c r="AJ13" s="186">
        <f t="shared" si="2"/>
        <v>0</v>
      </c>
      <c r="AK13" s="187"/>
      <c r="AL13" s="73"/>
      <c r="AP13" s="190" t="s">
        <v>281</v>
      </c>
      <c r="AQ13" s="191"/>
      <c r="AR13" s="196">
        <f>RRHH!$I$13</f>
        <v>0</v>
      </c>
      <c r="AS13" s="197"/>
      <c r="AT13" s="192"/>
      <c r="AU13" s="193"/>
      <c r="AV13" s="74">
        <f>ROUND(RRHH!$V$13,2)</f>
        <v>0</v>
      </c>
      <c r="AW13" s="186">
        <f t="shared" si="3"/>
        <v>0</v>
      </c>
      <c r="AX13" s="187"/>
      <c r="AY13" s="73"/>
    </row>
    <row r="14" spans="1:51" ht="15" customHeight="1" x14ac:dyDescent="0.25">
      <c r="C14" s="190" t="s">
        <v>183</v>
      </c>
      <c r="D14" s="191"/>
      <c r="E14" s="196">
        <f>RRHH!$I$14</f>
        <v>0</v>
      </c>
      <c r="F14" s="197"/>
      <c r="G14" s="192"/>
      <c r="H14" s="193"/>
      <c r="I14" s="74">
        <f>ROUND(RRHH!$V$14,2)</f>
        <v>0</v>
      </c>
      <c r="J14" s="186">
        <f t="shared" si="0"/>
        <v>0</v>
      </c>
      <c r="K14" s="187"/>
      <c r="L14" s="73"/>
      <c r="P14" s="190" t="s">
        <v>217</v>
      </c>
      <c r="Q14" s="191"/>
      <c r="R14" s="196">
        <f>RRHH!$I$14</f>
        <v>0</v>
      </c>
      <c r="S14" s="197"/>
      <c r="T14" s="192"/>
      <c r="U14" s="193"/>
      <c r="V14" s="74">
        <f>ROUND(RRHH!$V$14,2)</f>
        <v>0</v>
      </c>
      <c r="W14" s="186">
        <f t="shared" si="1"/>
        <v>0</v>
      </c>
      <c r="X14" s="187"/>
      <c r="Y14" s="73"/>
      <c r="AC14" s="190" t="s">
        <v>249</v>
      </c>
      <c r="AD14" s="191"/>
      <c r="AE14" s="196">
        <f>RRHH!$I$14</f>
        <v>0</v>
      </c>
      <c r="AF14" s="197"/>
      <c r="AG14" s="192"/>
      <c r="AH14" s="193"/>
      <c r="AI14" s="74">
        <f>ROUND(RRHH!$V$14,2)</f>
        <v>0</v>
      </c>
      <c r="AJ14" s="186">
        <f t="shared" si="2"/>
        <v>0</v>
      </c>
      <c r="AK14" s="187"/>
      <c r="AL14" s="73"/>
      <c r="AP14" s="190" t="s">
        <v>282</v>
      </c>
      <c r="AQ14" s="191"/>
      <c r="AR14" s="196">
        <f>RRHH!$I$14</f>
        <v>0</v>
      </c>
      <c r="AS14" s="197"/>
      <c r="AT14" s="192"/>
      <c r="AU14" s="193"/>
      <c r="AV14" s="74">
        <f>ROUND(RRHH!$V$14,2)</f>
        <v>0</v>
      </c>
      <c r="AW14" s="186">
        <f t="shared" si="3"/>
        <v>0</v>
      </c>
      <c r="AX14" s="187"/>
      <c r="AY14" s="73"/>
    </row>
    <row r="15" spans="1:51" ht="15" customHeight="1" x14ac:dyDescent="0.25">
      <c r="C15" s="190" t="s">
        <v>184</v>
      </c>
      <c r="D15" s="191"/>
      <c r="E15" s="196">
        <f>RRHH!$I$15</f>
        <v>0</v>
      </c>
      <c r="F15" s="197"/>
      <c r="G15" s="192"/>
      <c r="H15" s="193"/>
      <c r="I15" s="74">
        <f>ROUND(RRHH!$V$15,2)</f>
        <v>0</v>
      </c>
      <c r="J15" s="186">
        <f t="shared" si="0"/>
        <v>0</v>
      </c>
      <c r="K15" s="187"/>
      <c r="L15" s="73"/>
      <c r="P15" s="190" t="s">
        <v>218</v>
      </c>
      <c r="Q15" s="191"/>
      <c r="R15" s="196">
        <f>RRHH!$I$15</f>
        <v>0</v>
      </c>
      <c r="S15" s="197"/>
      <c r="T15" s="192"/>
      <c r="U15" s="193"/>
      <c r="V15" s="74">
        <f>ROUND(RRHH!$V$15,2)</f>
        <v>0</v>
      </c>
      <c r="W15" s="186">
        <f t="shared" si="1"/>
        <v>0</v>
      </c>
      <c r="X15" s="187"/>
      <c r="Y15" s="73"/>
      <c r="AC15" s="190" t="s">
        <v>250</v>
      </c>
      <c r="AD15" s="191"/>
      <c r="AE15" s="196">
        <f>RRHH!$I$15</f>
        <v>0</v>
      </c>
      <c r="AF15" s="197"/>
      <c r="AG15" s="192"/>
      <c r="AH15" s="193"/>
      <c r="AI15" s="74">
        <f>ROUND(RRHH!$V$15,2)</f>
        <v>0</v>
      </c>
      <c r="AJ15" s="186">
        <f t="shared" si="2"/>
        <v>0</v>
      </c>
      <c r="AK15" s="187"/>
      <c r="AL15" s="73"/>
      <c r="AP15" s="190" t="s">
        <v>283</v>
      </c>
      <c r="AQ15" s="191"/>
      <c r="AR15" s="196">
        <f>RRHH!$I$15</f>
        <v>0</v>
      </c>
      <c r="AS15" s="197"/>
      <c r="AT15" s="192"/>
      <c r="AU15" s="193"/>
      <c r="AV15" s="74">
        <f>ROUND(RRHH!$V$15,2)</f>
        <v>0</v>
      </c>
      <c r="AW15" s="186">
        <f t="shared" si="3"/>
        <v>0</v>
      </c>
      <c r="AX15" s="187"/>
      <c r="AY15" s="73"/>
    </row>
    <row r="16" spans="1:51" ht="15" customHeight="1" x14ac:dyDescent="0.25">
      <c r="C16" s="190" t="s">
        <v>185</v>
      </c>
      <c r="D16" s="191"/>
      <c r="E16" s="196">
        <f>RRHH!$I$16</f>
        <v>0</v>
      </c>
      <c r="F16" s="197"/>
      <c r="G16" s="192"/>
      <c r="H16" s="193"/>
      <c r="I16" s="74">
        <f>ROUND(RRHH!$V$16,2)</f>
        <v>0</v>
      </c>
      <c r="J16" s="186">
        <f t="shared" si="0"/>
        <v>0</v>
      </c>
      <c r="K16" s="187"/>
      <c r="L16" s="75" t="s">
        <v>30</v>
      </c>
      <c r="P16" s="190" t="s">
        <v>219</v>
      </c>
      <c r="Q16" s="191"/>
      <c r="R16" s="196">
        <f>RRHH!$I$16</f>
        <v>0</v>
      </c>
      <c r="S16" s="197"/>
      <c r="T16" s="192"/>
      <c r="U16" s="193"/>
      <c r="V16" s="74">
        <f>ROUND(RRHH!$V$16,2)</f>
        <v>0</v>
      </c>
      <c r="W16" s="186">
        <f t="shared" si="1"/>
        <v>0</v>
      </c>
      <c r="X16" s="187"/>
      <c r="Y16" s="75" t="s">
        <v>30</v>
      </c>
      <c r="AC16" s="190" t="s">
        <v>251</v>
      </c>
      <c r="AD16" s="191"/>
      <c r="AE16" s="196">
        <f>RRHH!$I$16</f>
        <v>0</v>
      </c>
      <c r="AF16" s="197"/>
      <c r="AG16" s="192"/>
      <c r="AH16" s="193"/>
      <c r="AI16" s="74">
        <f>ROUND(RRHH!$V$16,2)</f>
        <v>0</v>
      </c>
      <c r="AJ16" s="186">
        <f t="shared" si="2"/>
        <v>0</v>
      </c>
      <c r="AK16" s="187"/>
      <c r="AL16" s="75" t="s">
        <v>30</v>
      </c>
      <c r="AP16" s="190" t="s">
        <v>284</v>
      </c>
      <c r="AQ16" s="191"/>
      <c r="AR16" s="196">
        <f>RRHH!$I$16</f>
        <v>0</v>
      </c>
      <c r="AS16" s="197"/>
      <c r="AT16" s="192"/>
      <c r="AU16" s="193"/>
      <c r="AV16" s="74">
        <f>ROUND(RRHH!$V$16,2)</f>
        <v>0</v>
      </c>
      <c r="AW16" s="186">
        <f t="shared" si="3"/>
        <v>0</v>
      </c>
      <c r="AX16" s="187"/>
      <c r="AY16" s="75" t="s">
        <v>30</v>
      </c>
    </row>
    <row r="17" spans="1:51" ht="15" customHeight="1" thickBot="1" x14ac:dyDescent="0.3">
      <c r="C17" s="190" t="s">
        <v>186</v>
      </c>
      <c r="D17" s="191"/>
      <c r="E17" s="196">
        <f>RRHH!$I$17</f>
        <v>0</v>
      </c>
      <c r="F17" s="197"/>
      <c r="G17" s="192"/>
      <c r="H17" s="193"/>
      <c r="I17" s="74">
        <f>ROUND(RRHH!$V$17,2)</f>
        <v>0</v>
      </c>
      <c r="J17" s="186">
        <f t="shared" si="0"/>
        <v>0</v>
      </c>
      <c r="K17" s="187"/>
      <c r="L17" s="75" t="s">
        <v>188</v>
      </c>
      <c r="P17" s="190" t="s">
        <v>220</v>
      </c>
      <c r="Q17" s="191"/>
      <c r="R17" s="196">
        <f>RRHH!$I$17</f>
        <v>0</v>
      </c>
      <c r="S17" s="197"/>
      <c r="T17" s="192"/>
      <c r="U17" s="193"/>
      <c r="V17" s="74">
        <f>ROUND(RRHH!$V$17,2)</f>
        <v>0</v>
      </c>
      <c r="W17" s="186">
        <f t="shared" si="1"/>
        <v>0</v>
      </c>
      <c r="X17" s="187"/>
      <c r="Y17" s="75" t="s">
        <v>211</v>
      </c>
      <c r="AC17" s="190" t="s">
        <v>252</v>
      </c>
      <c r="AD17" s="191"/>
      <c r="AE17" s="196">
        <f>RRHH!$I$17</f>
        <v>0</v>
      </c>
      <c r="AF17" s="197"/>
      <c r="AG17" s="192"/>
      <c r="AH17" s="193"/>
      <c r="AI17" s="74">
        <f>ROUND(RRHH!$V$17,2)</f>
        <v>0</v>
      </c>
      <c r="AJ17" s="186">
        <f t="shared" si="2"/>
        <v>0</v>
      </c>
      <c r="AK17" s="187"/>
      <c r="AL17" s="75" t="s">
        <v>254</v>
      </c>
      <c r="AP17" s="190" t="s">
        <v>285</v>
      </c>
      <c r="AQ17" s="191"/>
      <c r="AR17" s="196">
        <f>RRHH!$I$17</f>
        <v>0</v>
      </c>
      <c r="AS17" s="197"/>
      <c r="AT17" s="192"/>
      <c r="AU17" s="193"/>
      <c r="AV17" s="74">
        <f>ROUND(RRHH!$V$17,2)</f>
        <v>0</v>
      </c>
      <c r="AW17" s="186">
        <f t="shared" si="3"/>
        <v>0</v>
      </c>
      <c r="AX17" s="187"/>
      <c r="AY17" s="75" t="s">
        <v>287</v>
      </c>
    </row>
    <row r="18" spans="1:51" ht="15" customHeight="1" thickBot="1" x14ac:dyDescent="0.3">
      <c r="C18" s="194" t="s">
        <v>187</v>
      </c>
      <c r="D18" s="195"/>
      <c r="E18" s="198">
        <f>RRHH!$I$18</f>
        <v>0</v>
      </c>
      <c r="F18" s="199"/>
      <c r="G18" s="180"/>
      <c r="H18" s="181"/>
      <c r="I18" s="76">
        <f>ROUND(RRHH!$V$18,2)</f>
        <v>0</v>
      </c>
      <c r="J18" s="188">
        <f t="shared" si="0"/>
        <v>0</v>
      </c>
      <c r="K18" s="189"/>
      <c r="L18" s="77">
        <f>SUM(J9:J18)</f>
        <v>0</v>
      </c>
      <c r="P18" s="194" t="s">
        <v>221</v>
      </c>
      <c r="Q18" s="195"/>
      <c r="R18" s="198">
        <f>RRHH!$I$18</f>
        <v>0</v>
      </c>
      <c r="S18" s="199"/>
      <c r="T18" s="180"/>
      <c r="U18" s="181"/>
      <c r="V18" s="76">
        <f>ROUND(RRHH!$V$18,2)</f>
        <v>0</v>
      </c>
      <c r="W18" s="188">
        <f t="shared" si="1"/>
        <v>0</v>
      </c>
      <c r="X18" s="189"/>
      <c r="Y18" s="77">
        <f>SUM(W9:W18)</f>
        <v>0</v>
      </c>
      <c r="AC18" s="194" t="s">
        <v>253</v>
      </c>
      <c r="AD18" s="195"/>
      <c r="AE18" s="198">
        <f>RRHH!$I$18</f>
        <v>0</v>
      </c>
      <c r="AF18" s="199"/>
      <c r="AG18" s="180"/>
      <c r="AH18" s="181"/>
      <c r="AI18" s="76">
        <f>ROUND(RRHH!$V$18,2)</f>
        <v>0</v>
      </c>
      <c r="AJ18" s="188">
        <f t="shared" si="2"/>
        <v>0</v>
      </c>
      <c r="AK18" s="189"/>
      <c r="AL18" s="77">
        <f>SUM(AJ9:AJ18)</f>
        <v>0</v>
      </c>
      <c r="AP18" s="194" t="s">
        <v>286</v>
      </c>
      <c r="AQ18" s="195"/>
      <c r="AR18" s="198">
        <f>RRHH!$I$18</f>
        <v>0</v>
      </c>
      <c r="AS18" s="199"/>
      <c r="AT18" s="180"/>
      <c r="AU18" s="181"/>
      <c r="AV18" s="76">
        <f>ROUND(RRHH!$V$18,2)</f>
        <v>0</v>
      </c>
      <c r="AW18" s="188">
        <f t="shared" si="3"/>
        <v>0</v>
      </c>
      <c r="AX18" s="189"/>
      <c r="AY18" s="77">
        <f>SUM(AW9:AW18)</f>
        <v>0</v>
      </c>
    </row>
    <row r="19" spans="1:51" ht="15" customHeight="1" thickBot="1" x14ac:dyDescent="0.3">
      <c r="K19" s="78"/>
      <c r="AX19" s="78"/>
    </row>
    <row r="20" spans="1:51" ht="15" customHeight="1" x14ac:dyDescent="0.25">
      <c r="A20" s="172" t="s">
        <v>22</v>
      </c>
      <c r="B20" s="173"/>
      <c r="C20" s="174" t="str">
        <f>T('ESTRUCTURA PROYECTO'!D14:V14)</f>
        <v/>
      </c>
      <c r="D20" s="174"/>
      <c r="E20" s="174"/>
      <c r="F20" s="174"/>
      <c r="G20" s="174"/>
      <c r="H20" s="174"/>
      <c r="I20" s="174"/>
      <c r="J20" s="174"/>
      <c r="K20" s="174"/>
      <c r="L20" s="175"/>
      <c r="N20" s="172" t="s">
        <v>22</v>
      </c>
      <c r="O20" s="173"/>
      <c r="P20" s="174" t="str">
        <f>T('ESTRUCTURA PROYECTO'!AA14:AS14)</f>
        <v/>
      </c>
      <c r="Q20" s="174"/>
      <c r="R20" s="174"/>
      <c r="S20" s="174"/>
      <c r="T20" s="174"/>
      <c r="U20" s="174"/>
      <c r="V20" s="174"/>
      <c r="W20" s="174"/>
      <c r="X20" s="174"/>
      <c r="Y20" s="175"/>
      <c r="AA20" s="172" t="s">
        <v>22</v>
      </c>
      <c r="AB20" s="173"/>
      <c r="AC20" s="174" t="str">
        <f>T('ESTRUCTURA PROYECTO'!AX14:BP14)</f>
        <v/>
      </c>
      <c r="AD20" s="174"/>
      <c r="AE20" s="174"/>
      <c r="AF20" s="174"/>
      <c r="AG20" s="174"/>
      <c r="AH20" s="174"/>
      <c r="AI20" s="174"/>
      <c r="AJ20" s="174"/>
      <c r="AK20" s="174"/>
      <c r="AL20" s="175"/>
    </row>
    <row r="21" spans="1:51" ht="15" customHeight="1" thickBot="1" x14ac:dyDescent="0.3">
      <c r="A21" s="178" t="s">
        <v>33</v>
      </c>
      <c r="B21" s="179"/>
      <c r="C21" s="176"/>
      <c r="D21" s="176"/>
      <c r="E21" s="176"/>
      <c r="F21" s="176"/>
      <c r="G21" s="176"/>
      <c r="H21" s="176"/>
      <c r="I21" s="176"/>
      <c r="J21" s="176"/>
      <c r="K21" s="176"/>
      <c r="L21" s="177"/>
      <c r="N21" s="178" t="s">
        <v>52</v>
      </c>
      <c r="O21" s="179"/>
      <c r="P21" s="176"/>
      <c r="Q21" s="176"/>
      <c r="R21" s="176"/>
      <c r="S21" s="176"/>
      <c r="T21" s="176"/>
      <c r="U21" s="176"/>
      <c r="V21" s="176"/>
      <c r="W21" s="176"/>
      <c r="X21" s="176"/>
      <c r="Y21" s="177"/>
      <c r="AA21" s="178" t="s">
        <v>65</v>
      </c>
      <c r="AB21" s="179"/>
      <c r="AC21" s="176"/>
      <c r="AD21" s="176"/>
      <c r="AE21" s="176"/>
      <c r="AF21" s="176"/>
      <c r="AG21" s="176"/>
      <c r="AH21" s="176"/>
      <c r="AI21" s="176"/>
      <c r="AJ21" s="176"/>
      <c r="AK21" s="176"/>
      <c r="AL21" s="177"/>
    </row>
    <row r="22" spans="1:51" ht="15" customHeight="1" thickBot="1" x14ac:dyDescent="0.3">
      <c r="A22" s="69"/>
      <c r="B22" s="69"/>
      <c r="F22" s="69"/>
      <c r="G22" s="69"/>
      <c r="H22" s="69"/>
      <c r="I22" s="69"/>
      <c r="J22" s="69"/>
      <c r="K22" s="69"/>
      <c r="L22" s="69"/>
      <c r="N22" s="69"/>
      <c r="O22" s="69"/>
      <c r="S22" s="69"/>
      <c r="T22" s="69"/>
      <c r="U22" s="69"/>
      <c r="V22" s="69"/>
      <c r="W22" s="69"/>
      <c r="X22" s="69"/>
      <c r="Y22" s="69"/>
      <c r="AA22" s="69"/>
      <c r="AB22" s="69"/>
      <c r="AF22" s="69"/>
      <c r="AG22" s="69"/>
      <c r="AH22" s="69"/>
      <c r="AI22" s="69"/>
      <c r="AJ22" s="69"/>
      <c r="AK22" s="69"/>
      <c r="AL22" s="69"/>
    </row>
    <row r="23" spans="1:51" ht="15" customHeight="1" thickBot="1" x14ac:dyDescent="0.3">
      <c r="C23" s="69"/>
      <c r="D23" s="69"/>
      <c r="E23" s="211" t="s">
        <v>10</v>
      </c>
      <c r="F23" s="212"/>
      <c r="G23" s="182" t="s">
        <v>39</v>
      </c>
      <c r="H23" s="202"/>
      <c r="I23" s="70" t="s">
        <v>32</v>
      </c>
      <c r="J23" s="182" t="s">
        <v>18</v>
      </c>
      <c r="K23" s="183"/>
      <c r="L23" s="71"/>
      <c r="P23" s="69"/>
      <c r="Q23" s="69"/>
      <c r="R23" s="211" t="s">
        <v>10</v>
      </c>
      <c r="S23" s="212"/>
      <c r="T23" s="182" t="s">
        <v>39</v>
      </c>
      <c r="U23" s="202"/>
      <c r="V23" s="70" t="s">
        <v>32</v>
      </c>
      <c r="W23" s="182" t="s">
        <v>18</v>
      </c>
      <c r="X23" s="183"/>
      <c r="Y23" s="71"/>
      <c r="AC23" s="69"/>
      <c r="AD23" s="69"/>
      <c r="AE23" s="211" t="s">
        <v>10</v>
      </c>
      <c r="AF23" s="212"/>
      <c r="AG23" s="182" t="s">
        <v>39</v>
      </c>
      <c r="AH23" s="202"/>
      <c r="AI23" s="70" t="s">
        <v>32</v>
      </c>
      <c r="AJ23" s="182" t="s">
        <v>18</v>
      </c>
      <c r="AK23" s="183"/>
      <c r="AL23" s="71"/>
      <c r="AN23" s="69"/>
      <c r="AO23" s="69"/>
      <c r="AS23" s="69"/>
      <c r="AT23" s="69"/>
      <c r="AU23" s="69"/>
      <c r="AV23" s="69"/>
      <c r="AW23" s="69"/>
      <c r="AX23" s="69"/>
      <c r="AY23" s="69"/>
    </row>
    <row r="24" spans="1:51" ht="15" customHeight="1" x14ac:dyDescent="0.25">
      <c r="C24" s="200" t="s">
        <v>190</v>
      </c>
      <c r="D24" s="201"/>
      <c r="E24" s="213">
        <f>RRHH!$I$9</f>
        <v>0</v>
      </c>
      <c r="F24" s="214"/>
      <c r="G24" s="203"/>
      <c r="H24" s="204"/>
      <c r="I24" s="72">
        <f>ROUND(RRHH!$V$9,2)</f>
        <v>0</v>
      </c>
      <c r="J24" s="184">
        <f>ROUND(G24*I24,2)</f>
        <v>0</v>
      </c>
      <c r="K24" s="185"/>
      <c r="L24" s="73"/>
      <c r="P24" s="200" t="s">
        <v>223</v>
      </c>
      <c r="Q24" s="201"/>
      <c r="R24" s="213">
        <f>RRHH!$I$9</f>
        <v>0</v>
      </c>
      <c r="S24" s="214"/>
      <c r="T24" s="203"/>
      <c r="U24" s="204"/>
      <c r="V24" s="72">
        <f>ROUND(RRHH!$V$9,2)</f>
        <v>0</v>
      </c>
      <c r="W24" s="184">
        <f>ROUND(T24*V24,2)</f>
        <v>0</v>
      </c>
      <c r="X24" s="185"/>
      <c r="Y24" s="73"/>
      <c r="AC24" s="200" t="s">
        <v>255</v>
      </c>
      <c r="AD24" s="201"/>
      <c r="AE24" s="213">
        <f>RRHH!$I$9</f>
        <v>0</v>
      </c>
      <c r="AF24" s="214"/>
      <c r="AG24" s="203"/>
      <c r="AH24" s="204"/>
      <c r="AI24" s="72">
        <f>ROUND(RRHH!$V$9,2)</f>
        <v>0</v>
      </c>
      <c r="AJ24" s="184">
        <f>ROUND(AG24*AI24,2)</f>
        <v>0</v>
      </c>
      <c r="AK24" s="185"/>
      <c r="AL24" s="73"/>
    </row>
    <row r="25" spans="1:51" ht="15" customHeight="1" x14ac:dyDescent="0.25">
      <c r="C25" s="190" t="s">
        <v>191</v>
      </c>
      <c r="D25" s="191"/>
      <c r="E25" s="196">
        <f>RRHH!$I$10</f>
        <v>0</v>
      </c>
      <c r="F25" s="197"/>
      <c r="G25" s="192"/>
      <c r="H25" s="193"/>
      <c r="I25" s="74">
        <f>ROUND(RRHH!$V$10,2)</f>
        <v>0</v>
      </c>
      <c r="J25" s="186">
        <f t="shared" ref="J25:J33" si="4">ROUND(G25*I25,2)</f>
        <v>0</v>
      </c>
      <c r="K25" s="187"/>
      <c r="L25" s="73"/>
      <c r="P25" s="190" t="s">
        <v>224</v>
      </c>
      <c r="Q25" s="191"/>
      <c r="R25" s="196">
        <f>RRHH!$I$10</f>
        <v>0</v>
      </c>
      <c r="S25" s="197"/>
      <c r="T25" s="192"/>
      <c r="U25" s="193"/>
      <c r="V25" s="74">
        <f>ROUND(RRHH!$V$10,2)</f>
        <v>0</v>
      </c>
      <c r="W25" s="186">
        <f t="shared" ref="W25:W33" si="5">ROUND(T25*V25,2)</f>
        <v>0</v>
      </c>
      <c r="X25" s="187"/>
      <c r="Y25" s="73"/>
      <c r="AC25" s="190" t="s">
        <v>256</v>
      </c>
      <c r="AD25" s="191"/>
      <c r="AE25" s="196">
        <f>RRHH!$I$10</f>
        <v>0</v>
      </c>
      <c r="AF25" s="197"/>
      <c r="AG25" s="192"/>
      <c r="AH25" s="193"/>
      <c r="AI25" s="74">
        <f>ROUND(RRHH!$V$10,2)</f>
        <v>0</v>
      </c>
      <c r="AJ25" s="186">
        <f t="shared" ref="AJ25:AJ33" si="6">ROUND(AG25*AI25,2)</f>
        <v>0</v>
      </c>
      <c r="AK25" s="187"/>
      <c r="AL25" s="73"/>
    </row>
    <row r="26" spans="1:51" ht="15" customHeight="1" x14ac:dyDescent="0.25">
      <c r="C26" s="190" t="s">
        <v>192</v>
      </c>
      <c r="D26" s="191"/>
      <c r="E26" s="196">
        <f>RRHH!$I$11</f>
        <v>0</v>
      </c>
      <c r="F26" s="197"/>
      <c r="G26" s="192"/>
      <c r="H26" s="193"/>
      <c r="I26" s="74">
        <f>ROUND(RRHH!$V$11,2)</f>
        <v>0</v>
      </c>
      <c r="J26" s="186">
        <f t="shared" si="4"/>
        <v>0</v>
      </c>
      <c r="K26" s="187"/>
      <c r="L26" s="73"/>
      <c r="P26" s="190" t="s">
        <v>225</v>
      </c>
      <c r="Q26" s="191"/>
      <c r="R26" s="196">
        <f>RRHH!$I$11</f>
        <v>0</v>
      </c>
      <c r="S26" s="197"/>
      <c r="T26" s="192"/>
      <c r="U26" s="193"/>
      <c r="V26" s="74">
        <f>ROUND(RRHH!$V$11,2)</f>
        <v>0</v>
      </c>
      <c r="W26" s="186">
        <f t="shared" si="5"/>
        <v>0</v>
      </c>
      <c r="X26" s="187"/>
      <c r="Y26" s="73"/>
      <c r="AC26" s="190" t="s">
        <v>257</v>
      </c>
      <c r="AD26" s="191"/>
      <c r="AE26" s="196">
        <f>RRHH!$I$11</f>
        <v>0</v>
      </c>
      <c r="AF26" s="197"/>
      <c r="AG26" s="192"/>
      <c r="AH26" s="193"/>
      <c r="AI26" s="74">
        <f>ROUND(RRHH!$V$11,2)</f>
        <v>0</v>
      </c>
      <c r="AJ26" s="186">
        <f t="shared" si="6"/>
        <v>0</v>
      </c>
      <c r="AK26" s="187"/>
      <c r="AL26" s="73"/>
    </row>
    <row r="27" spans="1:51" ht="15" customHeight="1" x14ac:dyDescent="0.25">
      <c r="C27" s="190" t="s">
        <v>193</v>
      </c>
      <c r="D27" s="191"/>
      <c r="E27" s="196">
        <f>RRHH!$I$12</f>
        <v>0</v>
      </c>
      <c r="F27" s="197"/>
      <c r="G27" s="192"/>
      <c r="H27" s="193"/>
      <c r="I27" s="74">
        <f>ROUND(RRHH!$V$12,2)</f>
        <v>0</v>
      </c>
      <c r="J27" s="186">
        <f t="shared" si="4"/>
        <v>0</v>
      </c>
      <c r="K27" s="187"/>
      <c r="L27" s="73"/>
      <c r="P27" s="190" t="s">
        <v>226</v>
      </c>
      <c r="Q27" s="191"/>
      <c r="R27" s="196">
        <f>RRHH!$I$12</f>
        <v>0</v>
      </c>
      <c r="S27" s="197"/>
      <c r="T27" s="192"/>
      <c r="U27" s="193"/>
      <c r="V27" s="74">
        <f>ROUND(RRHH!$V$12,2)</f>
        <v>0</v>
      </c>
      <c r="W27" s="186">
        <f t="shared" si="5"/>
        <v>0</v>
      </c>
      <c r="X27" s="187"/>
      <c r="Y27" s="73"/>
      <c r="AC27" s="190" t="s">
        <v>258</v>
      </c>
      <c r="AD27" s="191"/>
      <c r="AE27" s="196">
        <f>RRHH!$I$12</f>
        <v>0</v>
      </c>
      <c r="AF27" s="197"/>
      <c r="AG27" s="192"/>
      <c r="AH27" s="193"/>
      <c r="AI27" s="74">
        <f>ROUND(RRHH!$V$12,2)</f>
        <v>0</v>
      </c>
      <c r="AJ27" s="186">
        <f t="shared" si="6"/>
        <v>0</v>
      </c>
      <c r="AK27" s="187"/>
      <c r="AL27" s="73"/>
    </row>
    <row r="28" spans="1:51" ht="15" customHeight="1" x14ac:dyDescent="0.25">
      <c r="C28" s="190" t="s">
        <v>194</v>
      </c>
      <c r="D28" s="191"/>
      <c r="E28" s="196">
        <f>RRHH!$I$13</f>
        <v>0</v>
      </c>
      <c r="F28" s="197"/>
      <c r="G28" s="192"/>
      <c r="H28" s="193"/>
      <c r="I28" s="74">
        <f>ROUND(RRHH!$V$13,2)</f>
        <v>0</v>
      </c>
      <c r="J28" s="186">
        <f t="shared" si="4"/>
        <v>0</v>
      </c>
      <c r="K28" s="187"/>
      <c r="L28" s="73"/>
      <c r="P28" s="190" t="s">
        <v>227</v>
      </c>
      <c r="Q28" s="191"/>
      <c r="R28" s="196">
        <f>RRHH!$I$13</f>
        <v>0</v>
      </c>
      <c r="S28" s="197"/>
      <c r="T28" s="192"/>
      <c r="U28" s="193"/>
      <c r="V28" s="74">
        <f>ROUND(RRHH!$V$13,2)</f>
        <v>0</v>
      </c>
      <c r="W28" s="186">
        <f t="shared" si="5"/>
        <v>0</v>
      </c>
      <c r="X28" s="187"/>
      <c r="Y28" s="73"/>
      <c r="AC28" s="190" t="s">
        <v>259</v>
      </c>
      <c r="AD28" s="191"/>
      <c r="AE28" s="196">
        <f>RRHH!$I$13</f>
        <v>0</v>
      </c>
      <c r="AF28" s="197"/>
      <c r="AG28" s="192"/>
      <c r="AH28" s="193"/>
      <c r="AI28" s="74">
        <f>ROUND(RRHH!$V$13,2)</f>
        <v>0</v>
      </c>
      <c r="AJ28" s="186">
        <f t="shared" si="6"/>
        <v>0</v>
      </c>
      <c r="AK28" s="187"/>
      <c r="AL28" s="73"/>
    </row>
    <row r="29" spans="1:51" ht="15" customHeight="1" x14ac:dyDescent="0.25">
      <c r="C29" s="190" t="s">
        <v>195</v>
      </c>
      <c r="D29" s="191"/>
      <c r="E29" s="196">
        <f>RRHH!$I$14</f>
        <v>0</v>
      </c>
      <c r="F29" s="197"/>
      <c r="G29" s="192"/>
      <c r="H29" s="193"/>
      <c r="I29" s="74">
        <f>ROUND(RRHH!$V$14,2)</f>
        <v>0</v>
      </c>
      <c r="J29" s="186">
        <f t="shared" si="4"/>
        <v>0</v>
      </c>
      <c r="K29" s="187"/>
      <c r="L29" s="73"/>
      <c r="P29" s="190" t="s">
        <v>228</v>
      </c>
      <c r="Q29" s="191"/>
      <c r="R29" s="196">
        <f>RRHH!$I$14</f>
        <v>0</v>
      </c>
      <c r="S29" s="197"/>
      <c r="T29" s="192"/>
      <c r="U29" s="193"/>
      <c r="V29" s="74">
        <f>ROUND(RRHH!$V$14,2)</f>
        <v>0</v>
      </c>
      <c r="W29" s="186">
        <f t="shared" si="5"/>
        <v>0</v>
      </c>
      <c r="X29" s="187"/>
      <c r="Y29" s="73"/>
      <c r="AC29" s="190" t="s">
        <v>260</v>
      </c>
      <c r="AD29" s="191"/>
      <c r="AE29" s="196">
        <f>RRHH!$I$14</f>
        <v>0</v>
      </c>
      <c r="AF29" s="197"/>
      <c r="AG29" s="192"/>
      <c r="AH29" s="193"/>
      <c r="AI29" s="74">
        <f>ROUND(RRHH!$V$14,2)</f>
        <v>0</v>
      </c>
      <c r="AJ29" s="186">
        <f t="shared" si="6"/>
        <v>0</v>
      </c>
      <c r="AK29" s="187"/>
      <c r="AL29" s="73"/>
    </row>
    <row r="30" spans="1:51" ht="15" customHeight="1" x14ac:dyDescent="0.25">
      <c r="C30" s="190" t="s">
        <v>196</v>
      </c>
      <c r="D30" s="191"/>
      <c r="E30" s="196">
        <f>RRHH!$I$15</f>
        <v>0</v>
      </c>
      <c r="F30" s="197"/>
      <c r="G30" s="192"/>
      <c r="H30" s="193"/>
      <c r="I30" s="74">
        <f>ROUND(RRHH!$V$15,2)</f>
        <v>0</v>
      </c>
      <c r="J30" s="186">
        <f t="shared" si="4"/>
        <v>0</v>
      </c>
      <c r="K30" s="187"/>
      <c r="L30" s="73"/>
      <c r="P30" s="190" t="s">
        <v>229</v>
      </c>
      <c r="Q30" s="191"/>
      <c r="R30" s="196">
        <f>RRHH!$I$15</f>
        <v>0</v>
      </c>
      <c r="S30" s="197"/>
      <c r="T30" s="192"/>
      <c r="U30" s="193"/>
      <c r="V30" s="74">
        <f>ROUND(RRHH!$V$15,2)</f>
        <v>0</v>
      </c>
      <c r="W30" s="186">
        <f t="shared" si="5"/>
        <v>0</v>
      </c>
      <c r="X30" s="187"/>
      <c r="Y30" s="73"/>
      <c r="AC30" s="190" t="s">
        <v>261</v>
      </c>
      <c r="AD30" s="191"/>
      <c r="AE30" s="196">
        <f>RRHH!$I$15</f>
        <v>0</v>
      </c>
      <c r="AF30" s="197"/>
      <c r="AG30" s="192"/>
      <c r="AH30" s="193"/>
      <c r="AI30" s="74">
        <f>ROUND(RRHH!$V$15,2)</f>
        <v>0</v>
      </c>
      <c r="AJ30" s="186">
        <f t="shared" si="6"/>
        <v>0</v>
      </c>
      <c r="AK30" s="187"/>
      <c r="AL30" s="73"/>
    </row>
    <row r="31" spans="1:51" ht="15" customHeight="1" x14ac:dyDescent="0.25">
      <c r="C31" s="190" t="s">
        <v>197</v>
      </c>
      <c r="D31" s="191"/>
      <c r="E31" s="196">
        <f>RRHH!$I$16</f>
        <v>0</v>
      </c>
      <c r="F31" s="197"/>
      <c r="G31" s="192"/>
      <c r="H31" s="193"/>
      <c r="I31" s="74">
        <f>ROUND(RRHH!$V$16,2)</f>
        <v>0</v>
      </c>
      <c r="J31" s="186">
        <f t="shared" si="4"/>
        <v>0</v>
      </c>
      <c r="K31" s="187"/>
      <c r="L31" s="75" t="s">
        <v>30</v>
      </c>
      <c r="P31" s="190" t="s">
        <v>230</v>
      </c>
      <c r="Q31" s="191"/>
      <c r="R31" s="196">
        <f>RRHH!$I$16</f>
        <v>0</v>
      </c>
      <c r="S31" s="197"/>
      <c r="T31" s="192"/>
      <c r="U31" s="193"/>
      <c r="V31" s="74">
        <f>ROUND(RRHH!$V$16,2)</f>
        <v>0</v>
      </c>
      <c r="W31" s="186">
        <f t="shared" si="5"/>
        <v>0</v>
      </c>
      <c r="X31" s="187"/>
      <c r="Y31" s="75" t="s">
        <v>30</v>
      </c>
      <c r="AC31" s="190" t="s">
        <v>262</v>
      </c>
      <c r="AD31" s="191"/>
      <c r="AE31" s="196">
        <f>RRHH!$I$16</f>
        <v>0</v>
      </c>
      <c r="AF31" s="197"/>
      <c r="AG31" s="192"/>
      <c r="AH31" s="193"/>
      <c r="AI31" s="74">
        <f>ROUND(RRHH!$V$16,2)</f>
        <v>0</v>
      </c>
      <c r="AJ31" s="186">
        <f t="shared" si="6"/>
        <v>0</v>
      </c>
      <c r="AK31" s="187"/>
      <c r="AL31" s="75" t="s">
        <v>30</v>
      </c>
    </row>
    <row r="32" spans="1:51" ht="15" customHeight="1" thickBot="1" x14ac:dyDescent="0.3">
      <c r="C32" s="190" t="s">
        <v>198</v>
      </c>
      <c r="D32" s="191"/>
      <c r="E32" s="196">
        <f>RRHH!$I$17</f>
        <v>0</v>
      </c>
      <c r="F32" s="197"/>
      <c r="G32" s="192"/>
      <c r="H32" s="193"/>
      <c r="I32" s="74">
        <f>ROUND(RRHH!$V$17,2)</f>
        <v>0</v>
      </c>
      <c r="J32" s="186">
        <f t="shared" si="4"/>
        <v>0</v>
      </c>
      <c r="K32" s="187"/>
      <c r="L32" s="75" t="s">
        <v>189</v>
      </c>
      <c r="P32" s="190" t="s">
        <v>231</v>
      </c>
      <c r="Q32" s="191"/>
      <c r="R32" s="196">
        <f>RRHH!$I$17</f>
        <v>0</v>
      </c>
      <c r="S32" s="197"/>
      <c r="T32" s="192"/>
      <c r="U32" s="193"/>
      <c r="V32" s="74">
        <f>ROUND(RRHH!$V$17,2)</f>
        <v>0</v>
      </c>
      <c r="W32" s="186">
        <f t="shared" si="5"/>
        <v>0</v>
      </c>
      <c r="X32" s="187"/>
      <c r="Y32" s="75" t="s">
        <v>222</v>
      </c>
      <c r="AC32" s="190" t="s">
        <v>263</v>
      </c>
      <c r="AD32" s="191"/>
      <c r="AE32" s="196">
        <f>RRHH!$I$17</f>
        <v>0</v>
      </c>
      <c r="AF32" s="197"/>
      <c r="AG32" s="192"/>
      <c r="AH32" s="193"/>
      <c r="AI32" s="74">
        <f>ROUND(RRHH!$V$17,2)</f>
        <v>0</v>
      </c>
      <c r="AJ32" s="186">
        <f t="shared" si="6"/>
        <v>0</v>
      </c>
      <c r="AK32" s="187"/>
      <c r="AL32" s="75" t="s">
        <v>265</v>
      </c>
    </row>
    <row r="33" spans="1:38" ht="15" customHeight="1" thickBot="1" x14ac:dyDescent="0.3">
      <c r="C33" s="194" t="s">
        <v>199</v>
      </c>
      <c r="D33" s="195"/>
      <c r="E33" s="198">
        <f>RRHH!$I$18</f>
        <v>0</v>
      </c>
      <c r="F33" s="199"/>
      <c r="G33" s="180"/>
      <c r="H33" s="181"/>
      <c r="I33" s="76">
        <f>ROUND(RRHH!$V$18,2)</f>
        <v>0</v>
      </c>
      <c r="J33" s="188">
        <f t="shared" si="4"/>
        <v>0</v>
      </c>
      <c r="K33" s="189"/>
      <c r="L33" s="77">
        <f>SUM(J24:K33)</f>
        <v>0</v>
      </c>
      <c r="P33" s="194" t="s">
        <v>232</v>
      </c>
      <c r="Q33" s="195"/>
      <c r="R33" s="198">
        <f>RRHH!$I$18</f>
        <v>0</v>
      </c>
      <c r="S33" s="199"/>
      <c r="T33" s="180"/>
      <c r="U33" s="181"/>
      <c r="V33" s="76">
        <f>ROUND(RRHH!$V$18,2)</f>
        <v>0</v>
      </c>
      <c r="W33" s="188">
        <f t="shared" si="5"/>
        <v>0</v>
      </c>
      <c r="X33" s="189"/>
      <c r="Y33" s="77">
        <f>SUM(W24:W33)</f>
        <v>0</v>
      </c>
      <c r="AC33" s="194" t="s">
        <v>264</v>
      </c>
      <c r="AD33" s="195"/>
      <c r="AE33" s="198">
        <f>RRHH!$I$18</f>
        <v>0</v>
      </c>
      <c r="AF33" s="199"/>
      <c r="AG33" s="180"/>
      <c r="AH33" s="181"/>
      <c r="AI33" s="76">
        <f>ROUND(RRHH!$V$18,2)</f>
        <v>0</v>
      </c>
      <c r="AJ33" s="188">
        <f t="shared" si="6"/>
        <v>0</v>
      </c>
      <c r="AK33" s="189"/>
      <c r="AL33" s="77">
        <f>SUM(AJ24:AJ33)</f>
        <v>0</v>
      </c>
    </row>
    <row r="34" spans="1:38" ht="15" customHeight="1" thickBot="1" x14ac:dyDescent="0.3">
      <c r="K34" s="78"/>
    </row>
    <row r="35" spans="1:38" ht="15" customHeight="1" x14ac:dyDescent="0.25">
      <c r="A35" s="172" t="s">
        <v>22</v>
      </c>
      <c r="B35" s="173"/>
      <c r="C35" s="174" t="str">
        <f>T('ESTRUCTURA PROYECTO'!D23:V23)</f>
        <v/>
      </c>
      <c r="D35" s="174"/>
      <c r="E35" s="174"/>
      <c r="F35" s="174"/>
      <c r="G35" s="174"/>
      <c r="H35" s="174"/>
      <c r="I35" s="174"/>
      <c r="J35" s="174"/>
      <c r="K35" s="174"/>
      <c r="L35" s="175"/>
      <c r="N35" s="172" t="s">
        <v>22</v>
      </c>
      <c r="O35" s="173"/>
      <c r="P35" s="174" t="str">
        <f>T('ESTRUCTURA PROYECTO'!AA23:AS23)</f>
        <v/>
      </c>
      <c r="Q35" s="174"/>
      <c r="R35" s="174"/>
      <c r="S35" s="174"/>
      <c r="T35" s="174"/>
      <c r="U35" s="174"/>
      <c r="V35" s="174"/>
      <c r="W35" s="174"/>
      <c r="X35" s="174"/>
      <c r="Y35" s="175"/>
      <c r="AA35" s="172" t="s">
        <v>22</v>
      </c>
      <c r="AB35" s="173"/>
      <c r="AC35" s="174" t="str">
        <f>T('ESTRUCTURA PROYECTO'!AX23:BP23)</f>
        <v/>
      </c>
      <c r="AD35" s="174"/>
      <c r="AE35" s="174"/>
      <c r="AF35" s="174"/>
      <c r="AG35" s="174"/>
      <c r="AH35" s="174"/>
      <c r="AI35" s="174"/>
      <c r="AJ35" s="174"/>
      <c r="AK35" s="174"/>
      <c r="AL35" s="175"/>
    </row>
    <row r="36" spans="1:38" ht="15" customHeight="1" thickBot="1" x14ac:dyDescent="0.3">
      <c r="A36" s="178" t="s">
        <v>40</v>
      </c>
      <c r="B36" s="179"/>
      <c r="C36" s="176"/>
      <c r="D36" s="176"/>
      <c r="E36" s="176"/>
      <c r="F36" s="176"/>
      <c r="G36" s="176"/>
      <c r="H36" s="176"/>
      <c r="I36" s="176"/>
      <c r="J36" s="176"/>
      <c r="K36" s="176"/>
      <c r="L36" s="177"/>
      <c r="N36" s="178" t="s">
        <v>53</v>
      </c>
      <c r="O36" s="179"/>
      <c r="P36" s="176"/>
      <c r="Q36" s="176"/>
      <c r="R36" s="176"/>
      <c r="S36" s="176"/>
      <c r="T36" s="176"/>
      <c r="U36" s="176"/>
      <c r="V36" s="176"/>
      <c r="W36" s="176"/>
      <c r="X36" s="176"/>
      <c r="Y36" s="177"/>
      <c r="AA36" s="178" t="s">
        <v>66</v>
      </c>
      <c r="AB36" s="179"/>
      <c r="AC36" s="176"/>
      <c r="AD36" s="176"/>
      <c r="AE36" s="176"/>
      <c r="AF36" s="176"/>
      <c r="AG36" s="176"/>
      <c r="AH36" s="176"/>
      <c r="AI36" s="176"/>
      <c r="AJ36" s="176"/>
      <c r="AK36" s="176"/>
      <c r="AL36" s="177"/>
    </row>
    <row r="37" spans="1:38" ht="15" customHeight="1" thickBot="1" x14ac:dyDescent="0.3"/>
    <row r="38" spans="1:38" ht="15" customHeight="1" thickBot="1" x14ac:dyDescent="0.3">
      <c r="C38" s="69"/>
      <c r="D38" s="69"/>
      <c r="E38" s="211" t="s">
        <v>10</v>
      </c>
      <c r="F38" s="212"/>
      <c r="G38" s="182" t="s">
        <v>39</v>
      </c>
      <c r="H38" s="202"/>
      <c r="I38" s="70" t="s">
        <v>32</v>
      </c>
      <c r="J38" s="182" t="s">
        <v>18</v>
      </c>
      <c r="K38" s="183"/>
      <c r="L38" s="71"/>
      <c r="P38" s="69"/>
      <c r="Q38" s="69"/>
      <c r="R38" s="211" t="s">
        <v>10</v>
      </c>
      <c r="S38" s="212"/>
      <c r="T38" s="182" t="s">
        <v>39</v>
      </c>
      <c r="U38" s="202"/>
      <c r="V38" s="70" t="s">
        <v>32</v>
      </c>
      <c r="W38" s="182" t="s">
        <v>18</v>
      </c>
      <c r="X38" s="183"/>
      <c r="Y38" s="71"/>
      <c r="AC38" s="69"/>
      <c r="AD38" s="69"/>
      <c r="AE38" s="211" t="s">
        <v>10</v>
      </c>
      <c r="AF38" s="212"/>
      <c r="AG38" s="182" t="s">
        <v>39</v>
      </c>
      <c r="AH38" s="202"/>
      <c r="AI38" s="70" t="s">
        <v>32</v>
      </c>
      <c r="AJ38" s="182" t="s">
        <v>18</v>
      </c>
      <c r="AK38" s="183"/>
      <c r="AL38" s="71"/>
    </row>
    <row r="39" spans="1:38" ht="15" customHeight="1" x14ac:dyDescent="0.25">
      <c r="C39" s="200" t="s">
        <v>200</v>
      </c>
      <c r="D39" s="201"/>
      <c r="E39" s="213">
        <f>RRHH!$I$9</f>
        <v>0</v>
      </c>
      <c r="F39" s="214"/>
      <c r="G39" s="203"/>
      <c r="H39" s="204"/>
      <c r="I39" s="72">
        <f>ROUND(RRHH!$V$9,2)</f>
        <v>0</v>
      </c>
      <c r="J39" s="184">
        <f>ROUND(G39*I39,2)</f>
        <v>0</v>
      </c>
      <c r="K39" s="185"/>
      <c r="L39" s="73"/>
      <c r="P39" s="200" t="s">
        <v>233</v>
      </c>
      <c r="Q39" s="201"/>
      <c r="R39" s="213">
        <f>RRHH!$I$9</f>
        <v>0</v>
      </c>
      <c r="S39" s="214"/>
      <c r="T39" s="203"/>
      <c r="U39" s="204"/>
      <c r="V39" s="72">
        <f>ROUND(RRHH!$V$9,2)</f>
        <v>0</v>
      </c>
      <c r="W39" s="184">
        <f>ROUND(T39*V39,2)</f>
        <v>0</v>
      </c>
      <c r="X39" s="185"/>
      <c r="Y39" s="73"/>
      <c r="AC39" s="200" t="s">
        <v>266</v>
      </c>
      <c r="AD39" s="201"/>
      <c r="AE39" s="213">
        <f>RRHH!$I$9</f>
        <v>0</v>
      </c>
      <c r="AF39" s="214"/>
      <c r="AG39" s="203"/>
      <c r="AH39" s="204"/>
      <c r="AI39" s="72">
        <f>ROUND(RRHH!$V$9,2)</f>
        <v>0</v>
      </c>
      <c r="AJ39" s="184">
        <f>ROUND(AG39*AI39,2)</f>
        <v>0</v>
      </c>
      <c r="AK39" s="185"/>
      <c r="AL39" s="73"/>
    </row>
    <row r="40" spans="1:38" ht="15" customHeight="1" x14ac:dyDescent="0.25">
      <c r="C40" s="190" t="s">
        <v>201</v>
      </c>
      <c r="D40" s="191"/>
      <c r="E40" s="196">
        <f>RRHH!$I$10</f>
        <v>0</v>
      </c>
      <c r="F40" s="197"/>
      <c r="G40" s="192"/>
      <c r="H40" s="193"/>
      <c r="I40" s="74">
        <f>ROUND(RRHH!$V$10,2)</f>
        <v>0</v>
      </c>
      <c r="J40" s="186">
        <f t="shared" ref="J40:J48" si="7">ROUND(G40*I40,2)</f>
        <v>0</v>
      </c>
      <c r="K40" s="187"/>
      <c r="L40" s="73"/>
      <c r="P40" s="190" t="s">
        <v>234</v>
      </c>
      <c r="Q40" s="191"/>
      <c r="R40" s="196">
        <f>RRHH!$I$10</f>
        <v>0</v>
      </c>
      <c r="S40" s="197"/>
      <c r="T40" s="192"/>
      <c r="U40" s="193"/>
      <c r="V40" s="74">
        <f>ROUND(RRHH!$V$10,2)</f>
        <v>0</v>
      </c>
      <c r="W40" s="186">
        <f t="shared" ref="W40:W48" si="8">ROUND(T40*V40,2)</f>
        <v>0</v>
      </c>
      <c r="X40" s="187"/>
      <c r="Y40" s="73"/>
      <c r="AC40" s="190" t="s">
        <v>267</v>
      </c>
      <c r="AD40" s="191"/>
      <c r="AE40" s="196">
        <f>RRHH!$I$10</f>
        <v>0</v>
      </c>
      <c r="AF40" s="197"/>
      <c r="AG40" s="192"/>
      <c r="AH40" s="193"/>
      <c r="AI40" s="74">
        <f>ROUND(RRHH!$V$10,2)</f>
        <v>0</v>
      </c>
      <c r="AJ40" s="186">
        <f t="shared" ref="AJ40:AJ48" si="9">ROUND(AG40*AI40,2)</f>
        <v>0</v>
      </c>
      <c r="AK40" s="187"/>
      <c r="AL40" s="73"/>
    </row>
    <row r="41" spans="1:38" ht="15" customHeight="1" x14ac:dyDescent="0.25">
      <c r="C41" s="190" t="s">
        <v>202</v>
      </c>
      <c r="D41" s="191"/>
      <c r="E41" s="196">
        <f>RRHH!$I$11</f>
        <v>0</v>
      </c>
      <c r="F41" s="197"/>
      <c r="G41" s="192"/>
      <c r="H41" s="193"/>
      <c r="I41" s="74">
        <f>ROUND(RRHH!$V$11,2)</f>
        <v>0</v>
      </c>
      <c r="J41" s="186">
        <f t="shared" si="7"/>
        <v>0</v>
      </c>
      <c r="K41" s="187"/>
      <c r="L41" s="73"/>
      <c r="P41" s="190" t="s">
        <v>235</v>
      </c>
      <c r="Q41" s="191"/>
      <c r="R41" s="196">
        <f>RRHH!$I$11</f>
        <v>0</v>
      </c>
      <c r="S41" s="197"/>
      <c r="T41" s="192"/>
      <c r="U41" s="193"/>
      <c r="V41" s="74">
        <f>ROUND(RRHH!$V$11,2)</f>
        <v>0</v>
      </c>
      <c r="W41" s="186">
        <f t="shared" si="8"/>
        <v>0</v>
      </c>
      <c r="X41" s="187"/>
      <c r="Y41" s="73"/>
      <c r="AC41" s="190" t="s">
        <v>268</v>
      </c>
      <c r="AD41" s="191"/>
      <c r="AE41" s="196">
        <f>RRHH!$I$11</f>
        <v>0</v>
      </c>
      <c r="AF41" s="197"/>
      <c r="AG41" s="192"/>
      <c r="AH41" s="193"/>
      <c r="AI41" s="74">
        <f>ROUND(RRHH!$V$11,2)</f>
        <v>0</v>
      </c>
      <c r="AJ41" s="186">
        <f t="shared" si="9"/>
        <v>0</v>
      </c>
      <c r="AK41" s="187"/>
      <c r="AL41" s="73"/>
    </row>
    <row r="42" spans="1:38" ht="15" customHeight="1" x14ac:dyDescent="0.25">
      <c r="C42" s="190" t="s">
        <v>203</v>
      </c>
      <c r="D42" s="191"/>
      <c r="E42" s="196">
        <f>RRHH!$I$12</f>
        <v>0</v>
      </c>
      <c r="F42" s="197"/>
      <c r="G42" s="192"/>
      <c r="H42" s="193"/>
      <c r="I42" s="74">
        <f>ROUND(RRHH!$V$12,2)</f>
        <v>0</v>
      </c>
      <c r="J42" s="186">
        <f t="shared" si="7"/>
        <v>0</v>
      </c>
      <c r="K42" s="187"/>
      <c r="L42" s="73"/>
      <c r="P42" s="190" t="s">
        <v>236</v>
      </c>
      <c r="Q42" s="191"/>
      <c r="R42" s="196">
        <f>RRHH!$I$12</f>
        <v>0</v>
      </c>
      <c r="S42" s="197"/>
      <c r="T42" s="192"/>
      <c r="U42" s="193"/>
      <c r="V42" s="74">
        <f>ROUND(RRHH!$V$12,2)</f>
        <v>0</v>
      </c>
      <c r="W42" s="186">
        <f t="shared" si="8"/>
        <v>0</v>
      </c>
      <c r="X42" s="187"/>
      <c r="Y42" s="73"/>
      <c r="AC42" s="190" t="s">
        <v>269</v>
      </c>
      <c r="AD42" s="191"/>
      <c r="AE42" s="196">
        <f>RRHH!$I$12</f>
        <v>0</v>
      </c>
      <c r="AF42" s="197"/>
      <c r="AG42" s="192"/>
      <c r="AH42" s="193"/>
      <c r="AI42" s="74">
        <f>ROUND(RRHH!$V$12,2)</f>
        <v>0</v>
      </c>
      <c r="AJ42" s="186">
        <f t="shared" si="9"/>
        <v>0</v>
      </c>
      <c r="AK42" s="187"/>
      <c r="AL42" s="73"/>
    </row>
    <row r="43" spans="1:38" ht="15" customHeight="1" x14ac:dyDescent="0.25">
      <c r="C43" s="190" t="s">
        <v>204</v>
      </c>
      <c r="D43" s="191"/>
      <c r="E43" s="196">
        <f>RRHH!$I$13</f>
        <v>0</v>
      </c>
      <c r="F43" s="197"/>
      <c r="G43" s="192"/>
      <c r="H43" s="193"/>
      <c r="I43" s="74">
        <f>ROUND(RRHH!$V$13,2)</f>
        <v>0</v>
      </c>
      <c r="J43" s="186">
        <f t="shared" si="7"/>
        <v>0</v>
      </c>
      <c r="K43" s="187"/>
      <c r="L43" s="73"/>
      <c r="P43" s="190" t="s">
        <v>237</v>
      </c>
      <c r="Q43" s="191"/>
      <c r="R43" s="196">
        <f>RRHH!$I$13</f>
        <v>0</v>
      </c>
      <c r="S43" s="197"/>
      <c r="T43" s="192"/>
      <c r="U43" s="193"/>
      <c r="V43" s="74">
        <f>ROUND(RRHH!$V$13,2)</f>
        <v>0</v>
      </c>
      <c r="W43" s="186">
        <f t="shared" si="8"/>
        <v>0</v>
      </c>
      <c r="X43" s="187"/>
      <c r="Y43" s="73"/>
      <c r="AC43" s="190" t="s">
        <v>270</v>
      </c>
      <c r="AD43" s="191"/>
      <c r="AE43" s="196">
        <f>RRHH!$I$13</f>
        <v>0</v>
      </c>
      <c r="AF43" s="197"/>
      <c r="AG43" s="192"/>
      <c r="AH43" s="193"/>
      <c r="AI43" s="74">
        <f>ROUND(RRHH!$V$13,2)</f>
        <v>0</v>
      </c>
      <c r="AJ43" s="186">
        <f t="shared" si="9"/>
        <v>0</v>
      </c>
      <c r="AK43" s="187"/>
      <c r="AL43" s="73"/>
    </row>
    <row r="44" spans="1:38" ht="15" customHeight="1" x14ac:dyDescent="0.25">
      <c r="C44" s="190" t="s">
        <v>205</v>
      </c>
      <c r="D44" s="191"/>
      <c r="E44" s="196">
        <f>RRHH!$I$14</f>
        <v>0</v>
      </c>
      <c r="F44" s="197"/>
      <c r="G44" s="192"/>
      <c r="H44" s="193"/>
      <c r="I44" s="74">
        <f>ROUND(RRHH!$V$14,2)</f>
        <v>0</v>
      </c>
      <c r="J44" s="186">
        <f t="shared" si="7"/>
        <v>0</v>
      </c>
      <c r="K44" s="187"/>
      <c r="L44" s="73"/>
      <c r="P44" s="190" t="s">
        <v>238</v>
      </c>
      <c r="Q44" s="191"/>
      <c r="R44" s="196">
        <f>RRHH!$I$14</f>
        <v>0</v>
      </c>
      <c r="S44" s="197"/>
      <c r="T44" s="192"/>
      <c r="U44" s="193"/>
      <c r="V44" s="74">
        <f>ROUND(RRHH!$V$14,2)</f>
        <v>0</v>
      </c>
      <c r="W44" s="186">
        <f t="shared" si="8"/>
        <v>0</v>
      </c>
      <c r="X44" s="187"/>
      <c r="Y44" s="73"/>
      <c r="AC44" s="190" t="s">
        <v>271</v>
      </c>
      <c r="AD44" s="191"/>
      <c r="AE44" s="196">
        <f>RRHH!$I$14</f>
        <v>0</v>
      </c>
      <c r="AF44" s="197"/>
      <c r="AG44" s="192"/>
      <c r="AH44" s="193"/>
      <c r="AI44" s="74">
        <f>ROUND(RRHH!$V$14,2)</f>
        <v>0</v>
      </c>
      <c r="AJ44" s="186">
        <f t="shared" si="9"/>
        <v>0</v>
      </c>
      <c r="AK44" s="187"/>
      <c r="AL44" s="73"/>
    </row>
    <row r="45" spans="1:38" ht="15" customHeight="1" x14ac:dyDescent="0.25">
      <c r="C45" s="190" t="s">
        <v>206</v>
      </c>
      <c r="D45" s="191"/>
      <c r="E45" s="196">
        <f>RRHH!$I$15</f>
        <v>0</v>
      </c>
      <c r="F45" s="197"/>
      <c r="G45" s="192"/>
      <c r="H45" s="193"/>
      <c r="I45" s="74">
        <f>ROUND(RRHH!$V$15,2)</f>
        <v>0</v>
      </c>
      <c r="J45" s="186">
        <f t="shared" si="7"/>
        <v>0</v>
      </c>
      <c r="K45" s="187"/>
      <c r="L45" s="73"/>
      <c r="P45" s="190" t="s">
        <v>239</v>
      </c>
      <c r="Q45" s="191"/>
      <c r="R45" s="196">
        <f>RRHH!$I$15</f>
        <v>0</v>
      </c>
      <c r="S45" s="197"/>
      <c r="T45" s="192"/>
      <c r="U45" s="193"/>
      <c r="V45" s="74">
        <f>ROUND(RRHH!$V$15,2)</f>
        <v>0</v>
      </c>
      <c r="W45" s="186">
        <f t="shared" si="8"/>
        <v>0</v>
      </c>
      <c r="X45" s="187"/>
      <c r="Y45" s="73"/>
      <c r="AC45" s="190" t="s">
        <v>272</v>
      </c>
      <c r="AD45" s="191"/>
      <c r="AE45" s="196">
        <f>RRHH!$I$15</f>
        <v>0</v>
      </c>
      <c r="AF45" s="197"/>
      <c r="AG45" s="192"/>
      <c r="AH45" s="193"/>
      <c r="AI45" s="74">
        <f>ROUND(RRHH!$V$15,2)</f>
        <v>0</v>
      </c>
      <c r="AJ45" s="186">
        <f t="shared" si="9"/>
        <v>0</v>
      </c>
      <c r="AK45" s="187"/>
      <c r="AL45" s="73"/>
    </row>
    <row r="46" spans="1:38" ht="15" customHeight="1" x14ac:dyDescent="0.25">
      <c r="C46" s="190" t="s">
        <v>207</v>
      </c>
      <c r="D46" s="191"/>
      <c r="E46" s="196">
        <f>RRHH!$I$16</f>
        <v>0</v>
      </c>
      <c r="F46" s="197"/>
      <c r="G46" s="192"/>
      <c r="H46" s="193"/>
      <c r="I46" s="74">
        <f>ROUND(RRHH!$V$16,2)</f>
        <v>0</v>
      </c>
      <c r="J46" s="186">
        <f t="shared" si="7"/>
        <v>0</v>
      </c>
      <c r="K46" s="187"/>
      <c r="L46" s="75" t="s">
        <v>30</v>
      </c>
      <c r="P46" s="190" t="s">
        <v>240</v>
      </c>
      <c r="Q46" s="191"/>
      <c r="R46" s="196">
        <f>RRHH!$I$16</f>
        <v>0</v>
      </c>
      <c r="S46" s="197"/>
      <c r="T46" s="192"/>
      <c r="U46" s="193"/>
      <c r="V46" s="74">
        <f>ROUND(RRHH!$V$16,2)</f>
        <v>0</v>
      </c>
      <c r="W46" s="186">
        <f t="shared" si="8"/>
        <v>0</v>
      </c>
      <c r="X46" s="187"/>
      <c r="Y46" s="75" t="s">
        <v>30</v>
      </c>
      <c r="AC46" s="190" t="s">
        <v>273</v>
      </c>
      <c r="AD46" s="191"/>
      <c r="AE46" s="196">
        <f>RRHH!$I$16</f>
        <v>0</v>
      </c>
      <c r="AF46" s="197"/>
      <c r="AG46" s="192"/>
      <c r="AH46" s="193"/>
      <c r="AI46" s="74">
        <f>ROUND(RRHH!$V$16,2)</f>
        <v>0</v>
      </c>
      <c r="AJ46" s="186">
        <f t="shared" si="9"/>
        <v>0</v>
      </c>
      <c r="AK46" s="187"/>
      <c r="AL46" s="75" t="s">
        <v>30</v>
      </c>
    </row>
    <row r="47" spans="1:38" ht="15" customHeight="1" thickBot="1" x14ac:dyDescent="0.3">
      <c r="C47" s="190" t="s">
        <v>208</v>
      </c>
      <c r="D47" s="191"/>
      <c r="E47" s="196">
        <f>RRHH!$I$17</f>
        <v>0</v>
      </c>
      <c r="F47" s="197"/>
      <c r="G47" s="192"/>
      <c r="H47" s="193"/>
      <c r="I47" s="74">
        <f>ROUND(RRHH!$V$17,2)</f>
        <v>0</v>
      </c>
      <c r="J47" s="186">
        <f t="shared" si="7"/>
        <v>0</v>
      </c>
      <c r="K47" s="187"/>
      <c r="L47" s="75" t="s">
        <v>210</v>
      </c>
      <c r="P47" s="190" t="s">
        <v>241</v>
      </c>
      <c r="Q47" s="191"/>
      <c r="R47" s="196">
        <f>RRHH!$I$17</f>
        <v>0</v>
      </c>
      <c r="S47" s="197"/>
      <c r="T47" s="192"/>
      <c r="U47" s="193"/>
      <c r="V47" s="74">
        <f>ROUND(RRHH!$V$17,2)</f>
        <v>0</v>
      </c>
      <c r="W47" s="186">
        <f t="shared" si="8"/>
        <v>0</v>
      </c>
      <c r="X47" s="187"/>
      <c r="Y47" s="75" t="s">
        <v>243</v>
      </c>
      <c r="AC47" s="190" t="s">
        <v>274</v>
      </c>
      <c r="AD47" s="191"/>
      <c r="AE47" s="196">
        <f>RRHH!$I$17</f>
        <v>0</v>
      </c>
      <c r="AF47" s="197"/>
      <c r="AG47" s="192"/>
      <c r="AH47" s="193"/>
      <c r="AI47" s="74">
        <f>ROUND(RRHH!$V$17,2)</f>
        <v>0</v>
      </c>
      <c r="AJ47" s="186">
        <f t="shared" si="9"/>
        <v>0</v>
      </c>
      <c r="AK47" s="187"/>
      <c r="AL47" s="75" t="s">
        <v>276</v>
      </c>
    </row>
    <row r="48" spans="1:38" ht="15" customHeight="1" thickBot="1" x14ac:dyDescent="0.3">
      <c r="C48" s="194" t="s">
        <v>209</v>
      </c>
      <c r="D48" s="195"/>
      <c r="E48" s="198">
        <f>RRHH!$I$18</f>
        <v>0</v>
      </c>
      <c r="F48" s="199"/>
      <c r="G48" s="180"/>
      <c r="H48" s="181"/>
      <c r="I48" s="76">
        <f>ROUND(RRHH!$V$18,2)</f>
        <v>0</v>
      </c>
      <c r="J48" s="188">
        <f t="shared" si="7"/>
        <v>0</v>
      </c>
      <c r="K48" s="189"/>
      <c r="L48" s="77">
        <f>SUM(J39:K48)</f>
        <v>0</v>
      </c>
      <c r="P48" s="194" t="s">
        <v>242</v>
      </c>
      <c r="Q48" s="195"/>
      <c r="R48" s="198">
        <f>RRHH!$I$18</f>
        <v>0</v>
      </c>
      <c r="S48" s="199"/>
      <c r="T48" s="180"/>
      <c r="U48" s="181"/>
      <c r="V48" s="76">
        <f>ROUND(RRHH!$V$18,2)</f>
        <v>0</v>
      </c>
      <c r="W48" s="188">
        <f t="shared" si="8"/>
        <v>0</v>
      </c>
      <c r="X48" s="189"/>
      <c r="Y48" s="77">
        <f>SUM(W39:W48)</f>
        <v>0</v>
      </c>
      <c r="AC48" s="194" t="s">
        <v>275</v>
      </c>
      <c r="AD48" s="195"/>
      <c r="AE48" s="198">
        <f>RRHH!$I$18</f>
        <v>0</v>
      </c>
      <c r="AF48" s="199"/>
      <c r="AG48" s="180"/>
      <c r="AH48" s="181"/>
      <c r="AI48" s="76">
        <f>ROUND(RRHH!$V$18,2)</f>
        <v>0</v>
      </c>
      <c r="AJ48" s="188">
        <f t="shared" si="9"/>
        <v>0</v>
      </c>
      <c r="AK48" s="189"/>
      <c r="AL48" s="77">
        <f>SUM(AJ39:AJ48)</f>
        <v>0</v>
      </c>
    </row>
    <row r="50" spans="12:51" ht="15" customHeight="1" x14ac:dyDescent="0.25">
      <c r="L50" s="53" t="s">
        <v>0</v>
      </c>
      <c r="Y50" s="53" t="s">
        <v>0</v>
      </c>
      <c r="AL50" s="53" t="s">
        <v>0</v>
      </c>
      <c r="AY50" s="53" t="s">
        <v>0</v>
      </c>
    </row>
    <row r="51" spans="12:51" ht="15" customHeight="1" x14ac:dyDescent="0.25">
      <c r="L51" s="59" t="s">
        <v>1</v>
      </c>
      <c r="Y51" s="59" t="s">
        <v>1</v>
      </c>
      <c r="AL51" s="59" t="s">
        <v>1</v>
      </c>
      <c r="AY51" s="59" t="s">
        <v>1</v>
      </c>
    </row>
    <row r="52" spans="12:51" ht="15" customHeight="1" x14ac:dyDescent="0.25">
      <c r="L52" s="59" t="s">
        <v>123</v>
      </c>
      <c r="Y52" s="59" t="s">
        <v>125</v>
      </c>
      <c r="AL52" s="59" t="s">
        <v>126</v>
      </c>
      <c r="AY52" s="59" t="s">
        <v>127</v>
      </c>
    </row>
  </sheetData>
  <sheetProtection algorithmName="SHA-512" hashValue="EimRwwVfUL4FbQ6YD3uoTd11mjetl2CRp+1DtQGhB/35xHfv6j342geBEbkLg7+iARIMyYWIzACH+YkVaLJ6fg==" saltValue="fr9hpm7F7OehBo5hBsw7Sw==" spinCount="100000" sheet="1" objects="1" scenarios="1"/>
  <mergeCells count="460">
    <mergeCell ref="AE38:AF38"/>
    <mergeCell ref="AG38:AH38"/>
    <mergeCell ref="AJ38:AK38"/>
    <mergeCell ref="AC39:AD39"/>
    <mergeCell ref="AE39:AF39"/>
    <mergeCell ref="AG39:AH39"/>
    <mergeCell ref="AJ39:AK39"/>
    <mergeCell ref="AR8:AS8"/>
    <mergeCell ref="AT8:AU8"/>
    <mergeCell ref="AR9:AS9"/>
    <mergeCell ref="AT9:AU9"/>
    <mergeCell ref="AR10:AS10"/>
    <mergeCell ref="AT10:AU10"/>
    <mergeCell ref="AR11:AS11"/>
    <mergeCell ref="AT11:AU11"/>
    <mergeCell ref="AR12:AS12"/>
    <mergeCell ref="AT12:AU12"/>
    <mergeCell ref="AR13:AS13"/>
    <mergeCell ref="AT13:AU13"/>
    <mergeCell ref="AR14:AS14"/>
    <mergeCell ref="AT14:AU14"/>
    <mergeCell ref="AR15:AS15"/>
    <mergeCell ref="AT15:AU15"/>
    <mergeCell ref="AR16:AS16"/>
    <mergeCell ref="AC46:AD46"/>
    <mergeCell ref="AE46:AF46"/>
    <mergeCell ref="AG46:AH46"/>
    <mergeCell ref="AJ46:AK46"/>
    <mergeCell ref="AC47:AD47"/>
    <mergeCell ref="AE47:AF47"/>
    <mergeCell ref="AG47:AH47"/>
    <mergeCell ref="AJ47:AK47"/>
    <mergeCell ref="AC48:AD48"/>
    <mergeCell ref="AE48:AF48"/>
    <mergeCell ref="AG48:AH48"/>
    <mergeCell ref="AJ48:AK48"/>
    <mergeCell ref="AC43:AD43"/>
    <mergeCell ref="AE43:AF43"/>
    <mergeCell ref="AG43:AH43"/>
    <mergeCell ref="AJ43:AK43"/>
    <mergeCell ref="AC44:AD44"/>
    <mergeCell ref="AE44:AF44"/>
    <mergeCell ref="AG44:AH44"/>
    <mergeCell ref="AJ44:AK44"/>
    <mergeCell ref="AC45:AD45"/>
    <mergeCell ref="AE45:AF45"/>
    <mergeCell ref="AG45:AH45"/>
    <mergeCell ref="AJ45:AK45"/>
    <mergeCell ref="AC40:AD40"/>
    <mergeCell ref="AE40:AF40"/>
    <mergeCell ref="AG40:AH40"/>
    <mergeCell ref="AJ40:AK40"/>
    <mergeCell ref="AC41:AD41"/>
    <mergeCell ref="AE41:AF41"/>
    <mergeCell ref="AG41:AH41"/>
    <mergeCell ref="AJ41:AK41"/>
    <mergeCell ref="AC42:AD42"/>
    <mergeCell ref="AE42:AF42"/>
    <mergeCell ref="AG42:AH42"/>
    <mergeCell ref="AJ42:AK42"/>
    <mergeCell ref="AE33:AF33"/>
    <mergeCell ref="AG33:AH33"/>
    <mergeCell ref="AG11:AH11"/>
    <mergeCell ref="AE12:AF12"/>
    <mergeCell ref="AG12:AH12"/>
    <mergeCell ref="AE13:AF13"/>
    <mergeCell ref="AG13:AH13"/>
    <mergeCell ref="AE14:AF14"/>
    <mergeCell ref="AG14:AH14"/>
    <mergeCell ref="AE15:AF15"/>
    <mergeCell ref="AG15:AH15"/>
    <mergeCell ref="P47:Q47"/>
    <mergeCell ref="R47:S47"/>
    <mergeCell ref="T47:U47"/>
    <mergeCell ref="W47:X47"/>
    <mergeCell ref="P48:Q48"/>
    <mergeCell ref="R48:S48"/>
    <mergeCell ref="T48:U48"/>
    <mergeCell ref="W48:X48"/>
    <mergeCell ref="AE8:AF8"/>
    <mergeCell ref="AE9:AF9"/>
    <mergeCell ref="AE10:AF10"/>
    <mergeCell ref="AE11:AF11"/>
    <mergeCell ref="AE16:AF16"/>
    <mergeCell ref="AE17:AF17"/>
    <mergeCell ref="AE18:AF18"/>
    <mergeCell ref="AE23:AF23"/>
    <mergeCell ref="AE24:AF24"/>
    <mergeCell ref="AE25:AF25"/>
    <mergeCell ref="AE26:AF26"/>
    <mergeCell ref="AE27:AF27"/>
    <mergeCell ref="AE28:AF28"/>
    <mergeCell ref="AE29:AF29"/>
    <mergeCell ref="AE30:AF30"/>
    <mergeCell ref="AE31:AF31"/>
    <mergeCell ref="P44:Q44"/>
    <mergeCell ref="R44:S44"/>
    <mergeCell ref="T44:U44"/>
    <mergeCell ref="W44:X44"/>
    <mergeCell ref="P45:Q45"/>
    <mergeCell ref="R45:S45"/>
    <mergeCell ref="T45:U45"/>
    <mergeCell ref="W45:X45"/>
    <mergeCell ref="P46:Q46"/>
    <mergeCell ref="R46:S46"/>
    <mergeCell ref="T46:U46"/>
    <mergeCell ref="W46:X46"/>
    <mergeCell ref="P41:Q41"/>
    <mergeCell ref="R41:S41"/>
    <mergeCell ref="T41:U41"/>
    <mergeCell ref="W41:X41"/>
    <mergeCell ref="P42:Q42"/>
    <mergeCell ref="R42:S42"/>
    <mergeCell ref="T42:U42"/>
    <mergeCell ref="W42:X42"/>
    <mergeCell ref="P43:Q43"/>
    <mergeCell ref="R43:S43"/>
    <mergeCell ref="T43:U43"/>
    <mergeCell ref="W43:X43"/>
    <mergeCell ref="R38:S38"/>
    <mergeCell ref="T38:U38"/>
    <mergeCell ref="W38:X38"/>
    <mergeCell ref="P39:Q39"/>
    <mergeCell ref="R39:S39"/>
    <mergeCell ref="T39:U39"/>
    <mergeCell ref="W39:X39"/>
    <mergeCell ref="P40:Q40"/>
    <mergeCell ref="R40:S40"/>
    <mergeCell ref="T40:U40"/>
    <mergeCell ref="W40:X40"/>
    <mergeCell ref="C47:D47"/>
    <mergeCell ref="E47:F47"/>
    <mergeCell ref="G47:H47"/>
    <mergeCell ref="J47:K47"/>
    <mergeCell ref="C48:D48"/>
    <mergeCell ref="E48:F48"/>
    <mergeCell ref="G48:H48"/>
    <mergeCell ref="J48:K48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23:S23"/>
    <mergeCell ref="R24:S24"/>
    <mergeCell ref="R25:S25"/>
    <mergeCell ref="R26:S26"/>
    <mergeCell ref="R27:S27"/>
    <mergeCell ref="C44:D44"/>
    <mergeCell ref="E44:F44"/>
    <mergeCell ref="G44:H44"/>
    <mergeCell ref="J44:K44"/>
    <mergeCell ref="C45:D45"/>
    <mergeCell ref="E45:F45"/>
    <mergeCell ref="G45:H45"/>
    <mergeCell ref="J45:K45"/>
    <mergeCell ref="C46:D46"/>
    <mergeCell ref="E46:F46"/>
    <mergeCell ref="G46:H46"/>
    <mergeCell ref="J46:K46"/>
    <mergeCell ref="C41:D41"/>
    <mergeCell ref="E41:F41"/>
    <mergeCell ref="G41:H41"/>
    <mergeCell ref="J41:K41"/>
    <mergeCell ref="C42:D42"/>
    <mergeCell ref="E42:F42"/>
    <mergeCell ref="G42:H42"/>
    <mergeCell ref="J42:K42"/>
    <mergeCell ref="C43:D43"/>
    <mergeCell ref="E43:F43"/>
    <mergeCell ref="G43:H43"/>
    <mergeCell ref="J43:K43"/>
    <mergeCell ref="E38:F38"/>
    <mergeCell ref="G38:H38"/>
    <mergeCell ref="J38:K38"/>
    <mergeCell ref="C39:D39"/>
    <mergeCell ref="E39:F39"/>
    <mergeCell ref="G39:H39"/>
    <mergeCell ref="J39:K39"/>
    <mergeCell ref="C40:D40"/>
    <mergeCell ref="E40:F40"/>
    <mergeCell ref="G40:H40"/>
    <mergeCell ref="J40:K40"/>
    <mergeCell ref="A5:B5"/>
    <mergeCell ref="A6:B6"/>
    <mergeCell ref="E9:F9"/>
    <mergeCell ref="E10:F10"/>
    <mergeCell ref="C5:L6"/>
    <mergeCell ref="C14:D14"/>
    <mergeCell ref="E11:F11"/>
    <mergeCell ref="E8:F8"/>
    <mergeCell ref="G8:H8"/>
    <mergeCell ref="G9:H9"/>
    <mergeCell ref="G10:H10"/>
    <mergeCell ref="G11:H11"/>
    <mergeCell ref="G12:H12"/>
    <mergeCell ref="C9:D9"/>
    <mergeCell ref="C10:D10"/>
    <mergeCell ref="C11:D11"/>
    <mergeCell ref="C12:D12"/>
    <mergeCell ref="C13:D13"/>
    <mergeCell ref="E14:F14"/>
    <mergeCell ref="E12:F12"/>
    <mergeCell ref="J24:K24"/>
    <mergeCell ref="C25:D25"/>
    <mergeCell ref="J25:K25"/>
    <mergeCell ref="A20:B20"/>
    <mergeCell ref="C20:L21"/>
    <mergeCell ref="A21:B21"/>
    <mergeCell ref="J23:K23"/>
    <mergeCell ref="E23:F23"/>
    <mergeCell ref="G23:H23"/>
    <mergeCell ref="E24:F24"/>
    <mergeCell ref="G24:H24"/>
    <mergeCell ref="E25:F25"/>
    <mergeCell ref="G25:H25"/>
    <mergeCell ref="J28:K28"/>
    <mergeCell ref="C29:D29"/>
    <mergeCell ref="J29:K29"/>
    <mergeCell ref="C26:D26"/>
    <mergeCell ref="J26:K26"/>
    <mergeCell ref="C27:D27"/>
    <mergeCell ref="J27:K27"/>
    <mergeCell ref="E26:F26"/>
    <mergeCell ref="G26:H26"/>
    <mergeCell ref="E27:F27"/>
    <mergeCell ref="G27:H27"/>
    <mergeCell ref="E28:F28"/>
    <mergeCell ref="G28:H28"/>
    <mergeCell ref="E29:F29"/>
    <mergeCell ref="G29:H29"/>
    <mergeCell ref="J32:K32"/>
    <mergeCell ref="C33:D33"/>
    <mergeCell ref="J33:K33"/>
    <mergeCell ref="C30:D30"/>
    <mergeCell ref="J30:K30"/>
    <mergeCell ref="C31:D31"/>
    <mergeCell ref="J31:K31"/>
    <mergeCell ref="E30:F30"/>
    <mergeCell ref="G30:H30"/>
    <mergeCell ref="E31:F31"/>
    <mergeCell ref="G31:H31"/>
    <mergeCell ref="E32:F32"/>
    <mergeCell ref="G32:H32"/>
    <mergeCell ref="E33:F33"/>
    <mergeCell ref="G33:H33"/>
    <mergeCell ref="E17:F17"/>
    <mergeCell ref="G13:H13"/>
    <mergeCell ref="G14:H14"/>
    <mergeCell ref="G15:H15"/>
    <mergeCell ref="G16:H16"/>
    <mergeCell ref="G17:H17"/>
    <mergeCell ref="C32:D32"/>
    <mergeCell ref="C28:D28"/>
    <mergeCell ref="C24:D24"/>
    <mergeCell ref="C15:D15"/>
    <mergeCell ref="C16:D16"/>
    <mergeCell ref="C17:D17"/>
    <mergeCell ref="C18:D18"/>
    <mergeCell ref="E18:F18"/>
    <mergeCell ref="E15:F15"/>
    <mergeCell ref="E16:F16"/>
    <mergeCell ref="E13:F13"/>
    <mergeCell ref="A35:B35"/>
    <mergeCell ref="C35:L36"/>
    <mergeCell ref="A36:B36"/>
    <mergeCell ref="W8:X8"/>
    <mergeCell ref="P13:Q13"/>
    <mergeCell ref="W13:X13"/>
    <mergeCell ref="P11:Q11"/>
    <mergeCell ref="W11:X11"/>
    <mergeCell ref="P12:Q12"/>
    <mergeCell ref="W12:X12"/>
    <mergeCell ref="T8:U8"/>
    <mergeCell ref="T9:U9"/>
    <mergeCell ref="T10:U10"/>
    <mergeCell ref="T11:U11"/>
    <mergeCell ref="T12:U12"/>
    <mergeCell ref="T13:U13"/>
    <mergeCell ref="T14:U14"/>
    <mergeCell ref="T15:U15"/>
    <mergeCell ref="T16:U16"/>
    <mergeCell ref="P16:Q16"/>
    <mergeCell ref="W16:X16"/>
    <mergeCell ref="P24:Q24"/>
    <mergeCell ref="W24:X24"/>
    <mergeCell ref="P25:Q25"/>
    <mergeCell ref="W25:X25"/>
    <mergeCell ref="N5:O5"/>
    <mergeCell ref="P5:Y6"/>
    <mergeCell ref="N6:O6"/>
    <mergeCell ref="W23:X23"/>
    <mergeCell ref="T17:U17"/>
    <mergeCell ref="T18:U18"/>
    <mergeCell ref="T23:U23"/>
    <mergeCell ref="T24:U24"/>
    <mergeCell ref="T25:U25"/>
    <mergeCell ref="P9:Q9"/>
    <mergeCell ref="W9:X9"/>
    <mergeCell ref="P10:Q10"/>
    <mergeCell ref="W10:X10"/>
    <mergeCell ref="P14:Q14"/>
    <mergeCell ref="W14:X14"/>
    <mergeCell ref="P17:Q17"/>
    <mergeCell ref="W17:X17"/>
    <mergeCell ref="P18:Q18"/>
    <mergeCell ref="W18:X18"/>
    <mergeCell ref="P15:Q15"/>
    <mergeCell ref="W15:X15"/>
    <mergeCell ref="R33:S33"/>
    <mergeCell ref="T33:U33"/>
    <mergeCell ref="P28:Q28"/>
    <mergeCell ref="W28:X28"/>
    <mergeCell ref="P29:Q29"/>
    <mergeCell ref="W29:X29"/>
    <mergeCell ref="P26:Q26"/>
    <mergeCell ref="W26:X26"/>
    <mergeCell ref="P27:Q27"/>
    <mergeCell ref="W27:X27"/>
    <mergeCell ref="T26:U26"/>
    <mergeCell ref="T27:U27"/>
    <mergeCell ref="R28:S28"/>
    <mergeCell ref="T28:U28"/>
    <mergeCell ref="R29:S29"/>
    <mergeCell ref="T29:U29"/>
    <mergeCell ref="W30:X30"/>
    <mergeCell ref="P31:Q31"/>
    <mergeCell ref="W31:X31"/>
    <mergeCell ref="R30:S30"/>
    <mergeCell ref="T30:U30"/>
    <mergeCell ref="R31:S31"/>
    <mergeCell ref="T31:U31"/>
    <mergeCell ref="R32:S32"/>
    <mergeCell ref="T32:U32"/>
    <mergeCell ref="AC9:AD9"/>
    <mergeCell ref="AJ9:AK9"/>
    <mergeCell ref="AC10:AD10"/>
    <mergeCell ref="AJ10:AK10"/>
    <mergeCell ref="AC11:AD11"/>
    <mergeCell ref="AG8:AH8"/>
    <mergeCell ref="AG9:AH9"/>
    <mergeCell ref="AG10:AH10"/>
    <mergeCell ref="AC16:AD16"/>
    <mergeCell ref="AJ16:AK16"/>
    <mergeCell ref="AC14:AD14"/>
    <mergeCell ref="AJ14:AK14"/>
    <mergeCell ref="AC15:AD15"/>
    <mergeCell ref="N35:O35"/>
    <mergeCell ref="P35:Y36"/>
    <mergeCell ref="N36:O36"/>
    <mergeCell ref="AG18:AH18"/>
    <mergeCell ref="AG23:AH23"/>
    <mergeCell ref="AG24:AH24"/>
    <mergeCell ref="AG25:AH25"/>
    <mergeCell ref="AG26:AH26"/>
    <mergeCell ref="AG27:AH27"/>
    <mergeCell ref="AG28:AH28"/>
    <mergeCell ref="AG29:AH29"/>
    <mergeCell ref="AG30:AH30"/>
    <mergeCell ref="AG31:AH31"/>
    <mergeCell ref="AE32:AF32"/>
    <mergeCell ref="AG32:AH32"/>
    <mergeCell ref="AC27:AD27"/>
    <mergeCell ref="N20:O20"/>
    <mergeCell ref="P20:Y21"/>
    <mergeCell ref="N21:O21"/>
    <mergeCell ref="P32:Q32"/>
    <mergeCell ref="W32:X32"/>
    <mergeCell ref="P33:Q33"/>
    <mergeCell ref="W33:X33"/>
    <mergeCell ref="P30:Q30"/>
    <mergeCell ref="AJ27:AK27"/>
    <mergeCell ref="AC28:AD28"/>
    <mergeCell ref="AJ28:AK28"/>
    <mergeCell ref="AC25:AD25"/>
    <mergeCell ref="AJ25:AK25"/>
    <mergeCell ref="AC26:AD26"/>
    <mergeCell ref="AJ26:AK26"/>
    <mergeCell ref="AA5:AB5"/>
    <mergeCell ref="AC5:AL6"/>
    <mergeCell ref="AA6:AB6"/>
    <mergeCell ref="AJ15:AK15"/>
    <mergeCell ref="AG16:AH16"/>
    <mergeCell ref="AG17:AH17"/>
    <mergeCell ref="AJ23:AK23"/>
    <mergeCell ref="AC24:AD24"/>
    <mergeCell ref="AJ24:AK24"/>
    <mergeCell ref="AC18:AD18"/>
    <mergeCell ref="AJ18:AK18"/>
    <mergeCell ref="AJ11:AK11"/>
    <mergeCell ref="AC12:AD12"/>
    <mergeCell ref="AJ12:AK12"/>
    <mergeCell ref="AC13:AD13"/>
    <mergeCell ref="AJ13:AK13"/>
    <mergeCell ref="AJ8:AK8"/>
    <mergeCell ref="AW8:AX8"/>
    <mergeCell ref="AP9:AQ9"/>
    <mergeCell ref="AW9:AX9"/>
    <mergeCell ref="AW10:AX10"/>
    <mergeCell ref="AP11:AQ11"/>
    <mergeCell ref="AW11:AX11"/>
    <mergeCell ref="AP12:AQ12"/>
    <mergeCell ref="AW12:AX12"/>
    <mergeCell ref="AC33:AD33"/>
    <mergeCell ref="AJ33:AK33"/>
    <mergeCell ref="AP10:AQ10"/>
    <mergeCell ref="AC31:AD31"/>
    <mergeCell ref="AJ31:AK31"/>
    <mergeCell ref="AC32:AD32"/>
    <mergeCell ref="AJ32:AK32"/>
    <mergeCell ref="AC29:AD29"/>
    <mergeCell ref="AJ29:AK29"/>
    <mergeCell ref="AC30:AD30"/>
    <mergeCell ref="AJ30:AK30"/>
    <mergeCell ref="AP15:AQ15"/>
    <mergeCell ref="AW15:AX15"/>
    <mergeCell ref="AP16:AQ16"/>
    <mergeCell ref="AW16:AX16"/>
    <mergeCell ref="AP13:AQ13"/>
    <mergeCell ref="AA21:AB21"/>
    <mergeCell ref="AP17:AQ17"/>
    <mergeCell ref="AW17:AX17"/>
    <mergeCell ref="AP18:AQ18"/>
    <mergeCell ref="AW18:AX18"/>
    <mergeCell ref="AR17:AS17"/>
    <mergeCell ref="AT17:AU17"/>
    <mergeCell ref="AR18:AS18"/>
    <mergeCell ref="AT18:AU18"/>
    <mergeCell ref="AC17:AD17"/>
    <mergeCell ref="AJ17:AK17"/>
    <mergeCell ref="AA35:AB35"/>
    <mergeCell ref="AC35:AL36"/>
    <mergeCell ref="AA36:AB36"/>
    <mergeCell ref="AN5:AO5"/>
    <mergeCell ref="AP5:AY6"/>
    <mergeCell ref="AN6:AO6"/>
    <mergeCell ref="G18:H18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AW13:AX13"/>
    <mergeCell ref="AP14:AQ14"/>
    <mergeCell ref="AW14:AX14"/>
    <mergeCell ref="AT16:AU16"/>
    <mergeCell ref="AA20:AB20"/>
    <mergeCell ref="AC20:AL21"/>
  </mergeCells>
  <printOptions horizontalCentered="1"/>
  <pageMargins left="0.59055118110236227" right="0.59055118110236227" top="0.78740157480314965" bottom="0.39370078740157483" header="0.31496062992125984" footer="0.31496062992125984"/>
  <pageSetup paperSize="9" orientation="portrait" r:id="rId1"/>
  <colBreaks count="3" manualBreakCount="3">
    <brk id="13" max="1048575" man="1"/>
    <brk id="26" max="1048575" man="1"/>
    <brk id="39" max="1048575" man="1"/>
  </colBreaks>
  <ignoredErrors>
    <ignoredError sqref="C20 C5 C35 P5 P20 P35 AC5 AC20 AC35 AP5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50"/>
  <sheetViews>
    <sheetView showGridLines="0" zoomScaleNormal="100" zoomScaleSheetLayoutView="100" workbookViewId="0">
      <selection activeCell="D1" sqref="D1"/>
    </sheetView>
  </sheetViews>
  <sheetFormatPr baseColWidth="10" defaultColWidth="5.7109375" defaultRowHeight="15" customHeight="1" x14ac:dyDescent="0.25"/>
  <cols>
    <col min="1" max="16384" width="5.7109375" style="2"/>
  </cols>
  <sheetData>
    <row r="1" spans="1:31" ht="15" customHeight="1" x14ac:dyDescent="0.25">
      <c r="O1" s="1" t="str">
        <f>DATOS!O1</f>
        <v>Modalidad 1: Proyecto I+D independiente</v>
      </c>
      <c r="AE1" s="1" t="str">
        <f>DATOS!O1</f>
        <v>Modalidad 1: Proyecto I+D independiente</v>
      </c>
    </row>
    <row r="2" spans="1:31" ht="15" customHeight="1" x14ac:dyDescent="0.25">
      <c r="O2" s="1" t="str">
        <f>DATOS!O2</f>
        <v xml:space="preserve">Solicitante: </v>
      </c>
      <c r="AE2" s="1" t="str">
        <f>DATOS!O2</f>
        <v xml:space="preserve">Solicitante: </v>
      </c>
    </row>
    <row r="3" spans="1:31" ht="15" customHeight="1" x14ac:dyDescent="0.25">
      <c r="O3" s="1" t="str">
        <f>DATOS!O3</f>
        <v xml:space="preserve">Proyecto: </v>
      </c>
      <c r="AE3" s="1" t="str">
        <f>DATOS!O3</f>
        <v xml:space="preserve">Proyecto: </v>
      </c>
    </row>
    <row r="5" spans="1:31" ht="15" customHeight="1" thickBot="1" x14ac:dyDescent="0.3"/>
    <row r="6" spans="1:31" ht="15" customHeight="1" thickBot="1" x14ac:dyDescent="0.3">
      <c r="A6" s="93" t="s">
        <v>88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Q6" s="93" t="s">
        <v>88</v>
      </c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5"/>
    </row>
    <row r="7" spans="1:31" ht="15" customHeight="1" thickBot="1" x14ac:dyDescent="0.3"/>
    <row r="8" spans="1:31" s="5" customFormat="1" ht="15" customHeight="1" x14ac:dyDescent="0.25">
      <c r="B8" s="18" t="s">
        <v>91</v>
      </c>
      <c r="C8" s="19"/>
      <c r="D8" s="19"/>
      <c r="E8" s="19"/>
      <c r="F8" s="19"/>
      <c r="G8" s="19"/>
      <c r="H8" s="19"/>
      <c r="I8" s="19"/>
      <c r="J8" s="19"/>
      <c r="K8" s="222" t="s">
        <v>39</v>
      </c>
      <c r="L8" s="222"/>
      <c r="M8" s="219" t="s">
        <v>18</v>
      </c>
      <c r="N8" s="219"/>
      <c r="O8" s="220"/>
      <c r="R8" s="18" t="s">
        <v>166</v>
      </c>
      <c r="S8" s="19"/>
      <c r="T8" s="19"/>
      <c r="U8" s="19"/>
      <c r="V8" s="19"/>
      <c r="W8" s="19"/>
      <c r="X8" s="19"/>
      <c r="Y8" s="19"/>
      <c r="Z8" s="19"/>
      <c r="AA8" s="19"/>
      <c r="AB8" s="19"/>
      <c r="AC8" s="219" t="s">
        <v>18</v>
      </c>
      <c r="AD8" s="219"/>
      <c r="AE8" s="220"/>
    </row>
    <row r="9" spans="1:31" s="5" customFormat="1" ht="15" customHeight="1" x14ac:dyDescent="0.25">
      <c r="B9" s="20"/>
      <c r="C9" s="21"/>
      <c r="D9" s="21"/>
      <c r="E9" s="21"/>
      <c r="F9" s="21"/>
      <c r="G9" s="21"/>
      <c r="H9" s="21"/>
      <c r="I9" s="221" t="s">
        <v>136</v>
      </c>
      <c r="J9" s="221"/>
      <c r="K9" s="223" t="str">
        <f>IF(Hoja1!Q2=0,"",Hoja1!Q2)</f>
        <v/>
      </c>
      <c r="L9" s="223"/>
      <c r="M9" s="217" t="str">
        <f>IF(Hoja1!R2=0,"",Hoja1!R2)</f>
        <v/>
      </c>
      <c r="N9" s="217"/>
      <c r="O9" s="218"/>
      <c r="R9" s="20"/>
      <c r="S9" s="21"/>
      <c r="T9" s="21"/>
      <c r="U9" s="21"/>
      <c r="V9" s="21"/>
      <c r="W9" s="21"/>
      <c r="X9" s="21"/>
      <c r="Y9" s="21"/>
      <c r="Z9" s="21"/>
      <c r="AA9" s="21"/>
      <c r="AB9" s="22" t="s">
        <v>167</v>
      </c>
      <c r="AC9" s="217" t="str">
        <f>IF(Hoja1!V26=0,"",Hoja1!V26)</f>
        <v/>
      </c>
      <c r="AD9" s="217"/>
      <c r="AE9" s="218"/>
    </row>
    <row r="10" spans="1:31" s="5" customFormat="1" ht="15" customHeight="1" x14ac:dyDescent="0.25">
      <c r="B10" s="20"/>
      <c r="C10" s="21"/>
      <c r="D10" s="21"/>
      <c r="E10" s="21"/>
      <c r="F10" s="21"/>
      <c r="G10" s="21"/>
      <c r="H10" s="21"/>
      <c r="I10" s="221" t="s">
        <v>137</v>
      </c>
      <c r="J10" s="221"/>
      <c r="K10" s="223" t="str">
        <f>IF(Hoja1!Q3=0,"",Hoja1!Q3)</f>
        <v/>
      </c>
      <c r="L10" s="223"/>
      <c r="M10" s="217" t="str">
        <f>IF(Hoja1!R3=0,"",Hoja1!R3)</f>
        <v/>
      </c>
      <c r="N10" s="217"/>
      <c r="O10" s="218"/>
      <c r="R10" s="20"/>
      <c r="S10" s="21"/>
      <c r="T10" s="21"/>
      <c r="U10" s="21"/>
      <c r="V10" s="21"/>
      <c r="W10" s="21"/>
      <c r="X10" s="21"/>
      <c r="Y10" s="21"/>
      <c r="Z10" s="21"/>
      <c r="AA10" s="21"/>
      <c r="AB10" s="22" t="s">
        <v>168</v>
      </c>
      <c r="AC10" s="217" t="str">
        <f>IF(Hoja1!V27=0,"",Hoja1!V27)</f>
        <v/>
      </c>
      <c r="AD10" s="217"/>
      <c r="AE10" s="218"/>
    </row>
    <row r="11" spans="1:31" s="5" customFormat="1" ht="15" customHeight="1" x14ac:dyDescent="0.25">
      <c r="B11" s="20"/>
      <c r="C11" s="21"/>
      <c r="D11" s="21"/>
      <c r="E11" s="21"/>
      <c r="F11" s="21"/>
      <c r="G11" s="21"/>
      <c r="H11" s="21"/>
      <c r="I11" s="221" t="s">
        <v>138</v>
      </c>
      <c r="J11" s="221"/>
      <c r="K11" s="223" t="str">
        <f>IF(Hoja1!Q4=0,"",Hoja1!Q4)</f>
        <v/>
      </c>
      <c r="L11" s="223"/>
      <c r="M11" s="217" t="str">
        <f>IF(Hoja1!R4=0,"",Hoja1!R4)</f>
        <v/>
      </c>
      <c r="N11" s="217"/>
      <c r="O11" s="218"/>
      <c r="R11" s="20"/>
      <c r="S11" s="21"/>
      <c r="T11" s="21"/>
      <c r="U11" s="21"/>
      <c r="V11" s="21"/>
      <c r="W11" s="21"/>
      <c r="X11" s="21"/>
      <c r="Y11" s="21"/>
      <c r="Z11" s="21"/>
      <c r="AA11" s="21"/>
      <c r="AB11" s="22" t="s">
        <v>169</v>
      </c>
      <c r="AC11" s="217" t="str">
        <f>IF(Hoja1!V28=0,"",Hoja1!V28)</f>
        <v/>
      </c>
      <c r="AD11" s="217"/>
      <c r="AE11" s="218"/>
    </row>
    <row r="12" spans="1:31" s="5" customFormat="1" ht="15" customHeight="1" x14ac:dyDescent="0.25">
      <c r="B12" s="20"/>
      <c r="C12" s="21"/>
      <c r="D12" s="21"/>
      <c r="E12" s="21"/>
      <c r="F12" s="21"/>
      <c r="G12" s="21"/>
      <c r="H12" s="21"/>
      <c r="I12" s="221" t="s">
        <v>139</v>
      </c>
      <c r="J12" s="221"/>
      <c r="K12" s="223" t="str">
        <f>IF(Hoja1!Q5=0,"",Hoja1!Q5)</f>
        <v/>
      </c>
      <c r="L12" s="223"/>
      <c r="M12" s="217" t="str">
        <f>IF(Hoja1!R5=0,"",Hoja1!R5)</f>
        <v/>
      </c>
      <c r="N12" s="217"/>
      <c r="O12" s="218"/>
      <c r="R12" s="20"/>
      <c r="S12" s="21"/>
      <c r="T12" s="21"/>
      <c r="U12" s="21"/>
      <c r="V12" s="21"/>
      <c r="W12" s="21"/>
      <c r="X12" s="21"/>
      <c r="Y12" s="21"/>
      <c r="Z12" s="21"/>
      <c r="AA12" s="21"/>
      <c r="AB12" s="22" t="s">
        <v>170</v>
      </c>
      <c r="AC12" s="217" t="str">
        <f>IF(Hoja1!V29=0,"",Hoja1!V29)</f>
        <v/>
      </c>
      <c r="AD12" s="217"/>
      <c r="AE12" s="218"/>
    </row>
    <row r="13" spans="1:31" s="5" customFormat="1" ht="15" customHeight="1" x14ac:dyDescent="0.25">
      <c r="B13" s="20"/>
      <c r="C13" s="21"/>
      <c r="D13" s="21"/>
      <c r="E13" s="21"/>
      <c r="F13" s="21"/>
      <c r="G13" s="21"/>
      <c r="H13" s="21"/>
      <c r="I13" s="221" t="s">
        <v>140</v>
      </c>
      <c r="J13" s="221"/>
      <c r="K13" s="223" t="str">
        <f>IF(Hoja1!Q6=0,"",Hoja1!Q6)</f>
        <v/>
      </c>
      <c r="L13" s="223"/>
      <c r="M13" s="217" t="str">
        <f>IF(Hoja1!R6=0,"",Hoja1!R6)</f>
        <v/>
      </c>
      <c r="N13" s="217"/>
      <c r="O13" s="218"/>
      <c r="R13" s="20"/>
      <c r="S13" s="21"/>
      <c r="T13" s="21"/>
      <c r="U13" s="21"/>
      <c r="V13" s="21"/>
      <c r="W13" s="21"/>
      <c r="X13" s="21"/>
      <c r="Y13" s="21"/>
      <c r="Z13" s="21"/>
      <c r="AA13" s="21"/>
      <c r="AB13" s="22" t="s">
        <v>171</v>
      </c>
      <c r="AC13" s="217" t="str">
        <f>IF(Hoja1!V30=0,"",Hoja1!V30)</f>
        <v/>
      </c>
      <c r="AD13" s="217"/>
      <c r="AE13" s="218"/>
    </row>
    <row r="14" spans="1:31" s="5" customFormat="1" ht="15" customHeight="1" thickBot="1" x14ac:dyDescent="0.3">
      <c r="B14" s="20"/>
      <c r="C14" s="21"/>
      <c r="D14" s="21"/>
      <c r="E14" s="21"/>
      <c r="F14" s="21"/>
      <c r="G14" s="21"/>
      <c r="H14" s="21"/>
      <c r="I14" s="221" t="s">
        <v>141</v>
      </c>
      <c r="J14" s="221"/>
      <c r="K14" s="223" t="str">
        <f>IF(Hoja1!Q7=0,"",Hoja1!Q7)</f>
        <v/>
      </c>
      <c r="L14" s="223"/>
      <c r="M14" s="217" t="str">
        <f>IF(Hoja1!R7=0,"",Hoja1!R7)</f>
        <v/>
      </c>
      <c r="N14" s="217"/>
      <c r="O14" s="218"/>
      <c r="R14" s="23"/>
      <c r="S14" s="24"/>
      <c r="T14" s="24"/>
      <c r="U14" s="24"/>
      <c r="V14" s="24"/>
      <c r="W14" s="24"/>
      <c r="X14" s="24"/>
      <c r="Y14" s="24"/>
      <c r="Z14" s="24"/>
      <c r="AA14" s="26"/>
      <c r="AB14" s="25" t="s">
        <v>296</v>
      </c>
      <c r="AC14" s="215">
        <f>SUM(AC9:AE13)</f>
        <v>0</v>
      </c>
      <c r="AD14" s="215"/>
      <c r="AE14" s="216"/>
    </row>
    <row r="15" spans="1:31" s="5" customFormat="1" ht="15" customHeight="1" thickBot="1" x14ac:dyDescent="0.3">
      <c r="B15" s="20"/>
      <c r="C15" s="21"/>
      <c r="D15" s="21"/>
      <c r="E15" s="21"/>
      <c r="F15" s="21"/>
      <c r="G15" s="21"/>
      <c r="H15" s="21"/>
      <c r="I15" s="221" t="s">
        <v>142</v>
      </c>
      <c r="J15" s="221"/>
      <c r="K15" s="223" t="str">
        <f>IF(Hoja1!Q8=0,"",Hoja1!Q8)</f>
        <v/>
      </c>
      <c r="L15" s="223"/>
      <c r="M15" s="217" t="str">
        <f>IF(Hoja1!R8=0,"",Hoja1!R8)</f>
        <v/>
      </c>
      <c r="N15" s="217"/>
      <c r="O15" s="218"/>
    </row>
    <row r="16" spans="1:31" s="5" customFormat="1" ht="15" customHeight="1" x14ac:dyDescent="0.25">
      <c r="B16" s="20"/>
      <c r="C16" s="21"/>
      <c r="D16" s="21"/>
      <c r="E16" s="21"/>
      <c r="F16" s="21"/>
      <c r="G16" s="21"/>
      <c r="H16" s="21"/>
      <c r="I16" s="221" t="s">
        <v>143</v>
      </c>
      <c r="J16" s="221"/>
      <c r="K16" s="223" t="str">
        <f>IF(Hoja1!Q9=0,"",Hoja1!Q9)</f>
        <v/>
      </c>
      <c r="L16" s="223"/>
      <c r="M16" s="217" t="str">
        <f>IF(Hoja1!R9=0,"",Hoja1!R9)</f>
        <v/>
      </c>
      <c r="N16" s="217"/>
      <c r="O16" s="218"/>
      <c r="R16" s="18" t="s">
        <v>172</v>
      </c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219" t="s">
        <v>18</v>
      </c>
      <c r="AD16" s="219"/>
      <c r="AE16" s="220"/>
    </row>
    <row r="17" spans="2:31" s="5" customFormat="1" ht="15" customHeight="1" x14ac:dyDescent="0.25">
      <c r="B17" s="20"/>
      <c r="C17" s="21"/>
      <c r="D17" s="21"/>
      <c r="E17" s="21"/>
      <c r="F17" s="21"/>
      <c r="G17" s="21"/>
      <c r="H17" s="21"/>
      <c r="I17" s="221" t="s">
        <v>144</v>
      </c>
      <c r="J17" s="221"/>
      <c r="K17" s="223" t="str">
        <f>IF(Hoja1!Q10=0,"",Hoja1!Q10)</f>
        <v/>
      </c>
      <c r="L17" s="223"/>
      <c r="M17" s="217" t="str">
        <f>IF(Hoja1!R10=0,"",Hoja1!R10)</f>
        <v/>
      </c>
      <c r="N17" s="217"/>
      <c r="O17" s="218"/>
      <c r="R17" s="20"/>
      <c r="S17" s="21"/>
      <c r="T17" s="21"/>
      <c r="U17" s="21"/>
      <c r="V17" s="21"/>
      <c r="W17" s="21"/>
      <c r="X17" s="21"/>
      <c r="Y17" s="21"/>
      <c r="Z17" s="21"/>
      <c r="AA17" s="21"/>
      <c r="AB17" s="22" t="s">
        <v>173</v>
      </c>
      <c r="AC17" s="217" t="str">
        <f>IF(Hoja1!V34=0,"",Hoja1!V34)</f>
        <v/>
      </c>
      <c r="AD17" s="217"/>
      <c r="AE17" s="218"/>
    </row>
    <row r="18" spans="2:31" s="5" customFormat="1" ht="15" customHeight="1" x14ac:dyDescent="0.25">
      <c r="B18" s="20"/>
      <c r="C18" s="21"/>
      <c r="D18" s="21"/>
      <c r="E18" s="21"/>
      <c r="F18" s="21"/>
      <c r="G18" s="21"/>
      <c r="H18" s="21"/>
      <c r="I18" s="221" t="s">
        <v>145</v>
      </c>
      <c r="J18" s="221"/>
      <c r="K18" s="223" t="str">
        <f>IF(Hoja1!Q11=0,"",Hoja1!Q11)</f>
        <v/>
      </c>
      <c r="L18" s="223"/>
      <c r="M18" s="217" t="str">
        <f>IF(Hoja1!R11=0,"",Hoja1!R11)</f>
        <v/>
      </c>
      <c r="N18" s="217"/>
      <c r="O18" s="218"/>
      <c r="R18" s="20"/>
      <c r="S18" s="21"/>
      <c r="T18" s="21"/>
      <c r="U18" s="21"/>
      <c r="V18" s="21"/>
      <c r="W18" s="21"/>
      <c r="X18" s="21"/>
      <c r="Y18" s="21"/>
      <c r="Z18" s="21"/>
      <c r="AA18" s="21"/>
      <c r="AB18" s="22" t="s">
        <v>174</v>
      </c>
      <c r="AC18" s="217" t="str">
        <f>IF(Hoja1!V35=0,"",Hoja1!V35)</f>
        <v/>
      </c>
      <c r="AD18" s="217"/>
      <c r="AE18" s="218"/>
    </row>
    <row r="19" spans="2:31" s="5" customFormat="1" ht="15" customHeight="1" thickBot="1" x14ac:dyDescent="0.3"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5" t="s">
        <v>89</v>
      </c>
      <c r="M19" s="215">
        <f>SUM(M9:O18)</f>
        <v>0</v>
      </c>
      <c r="N19" s="215"/>
      <c r="O19" s="216"/>
      <c r="R19" s="20"/>
      <c r="S19" s="21"/>
      <c r="T19" s="21"/>
      <c r="U19" s="21"/>
      <c r="V19" s="21"/>
      <c r="W19" s="21"/>
      <c r="X19" s="21"/>
      <c r="Y19" s="21"/>
      <c r="Z19" s="21"/>
      <c r="AA19" s="21"/>
      <c r="AB19" s="22" t="s">
        <v>175</v>
      </c>
      <c r="AC19" s="217" t="str">
        <f>IF(Hoja1!V36=0,"",Hoja1!V36)</f>
        <v/>
      </c>
      <c r="AD19" s="217"/>
      <c r="AE19" s="218"/>
    </row>
    <row r="20" spans="2:31" s="5" customFormat="1" ht="15" customHeight="1" thickBot="1" x14ac:dyDescent="0.3">
      <c r="R20" s="20"/>
      <c r="S20" s="21"/>
      <c r="T20" s="21"/>
      <c r="U20" s="21"/>
      <c r="V20" s="21"/>
      <c r="W20" s="21"/>
      <c r="X20" s="21"/>
      <c r="Y20" s="21"/>
      <c r="Z20" s="21"/>
      <c r="AA20" s="21"/>
      <c r="AB20" s="22" t="s">
        <v>176</v>
      </c>
      <c r="AC20" s="217" t="str">
        <f>IF(Hoja1!V37=0,"",Hoja1!V37)</f>
        <v/>
      </c>
      <c r="AD20" s="217"/>
      <c r="AE20" s="218"/>
    </row>
    <row r="21" spans="2:31" s="5" customFormat="1" ht="15" customHeight="1" x14ac:dyDescent="0.25">
      <c r="B21" s="18" t="s">
        <v>290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19" t="s">
        <v>18</v>
      </c>
      <c r="N21" s="219"/>
      <c r="O21" s="220"/>
      <c r="R21" s="20"/>
      <c r="S21" s="21"/>
      <c r="T21" s="21"/>
      <c r="U21" s="21"/>
      <c r="V21" s="21"/>
      <c r="W21" s="21"/>
      <c r="X21" s="21"/>
      <c r="Y21" s="21"/>
      <c r="Z21" s="21"/>
      <c r="AA21" s="21"/>
      <c r="AB21" s="22" t="s">
        <v>177</v>
      </c>
      <c r="AC21" s="217" t="str">
        <f>IF(Hoja1!V38=0,"",Hoja1!V38)</f>
        <v/>
      </c>
      <c r="AD21" s="217"/>
      <c r="AE21" s="218"/>
    </row>
    <row r="22" spans="2:31" s="5" customFormat="1" ht="15" customHeight="1" thickBot="1" x14ac:dyDescent="0.3">
      <c r="B22" s="37" t="s">
        <v>291</v>
      </c>
      <c r="C22" s="21"/>
      <c r="D22" s="21"/>
      <c r="E22" s="21"/>
      <c r="F22" s="21"/>
      <c r="G22" s="21"/>
      <c r="H22" s="21"/>
      <c r="I22" s="21"/>
      <c r="J22" s="21"/>
      <c r="K22" s="21"/>
      <c r="L22" s="22" t="s">
        <v>149</v>
      </c>
      <c r="M22" s="217" t="str">
        <f>IF(Hoja1!V2=0,"",Hoja1!V2)</f>
        <v/>
      </c>
      <c r="N22" s="217"/>
      <c r="O22" s="218"/>
      <c r="R22" s="23"/>
      <c r="S22" s="24"/>
      <c r="T22" s="24"/>
      <c r="U22" s="24"/>
      <c r="V22" s="24"/>
      <c r="W22" s="24"/>
      <c r="X22" s="24"/>
      <c r="Y22" s="24"/>
      <c r="Z22" s="24"/>
      <c r="AA22" s="24"/>
      <c r="AB22" s="25" t="s">
        <v>297</v>
      </c>
      <c r="AC22" s="215">
        <f>SUM(AC17:AE21)</f>
        <v>0</v>
      </c>
      <c r="AD22" s="215"/>
      <c r="AE22" s="216"/>
    </row>
    <row r="23" spans="2:31" s="5" customFormat="1" ht="15" customHeight="1" thickBot="1" x14ac:dyDescent="0.3"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2" t="s">
        <v>150</v>
      </c>
      <c r="M23" s="217" t="str">
        <f>IF(Hoja1!V3=0,"",Hoja1!V3)</f>
        <v/>
      </c>
      <c r="N23" s="217"/>
      <c r="O23" s="218"/>
    </row>
    <row r="24" spans="2:31" s="5" customFormat="1" ht="15" customHeight="1" x14ac:dyDescent="0.25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2" t="s">
        <v>151</v>
      </c>
      <c r="M24" s="217" t="str">
        <f>IF(Hoja1!V4=0,"",Hoja1!V4)</f>
        <v/>
      </c>
      <c r="N24" s="217"/>
      <c r="O24" s="218"/>
      <c r="R24" s="18" t="s">
        <v>132</v>
      </c>
      <c r="S24" s="19"/>
      <c r="T24" s="19"/>
      <c r="U24" s="19"/>
      <c r="V24" s="19"/>
      <c r="W24" s="19"/>
      <c r="X24" s="33"/>
      <c r="Y24" s="34"/>
      <c r="Z24" s="35"/>
      <c r="AA24" s="19"/>
      <c r="AB24" s="36"/>
      <c r="AC24" s="42"/>
      <c r="AD24" s="42"/>
      <c r="AE24" s="43"/>
    </row>
    <row r="25" spans="2:31" s="5" customFormat="1" ht="15" customHeight="1" x14ac:dyDescent="0.25"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2" t="s">
        <v>152</v>
      </c>
      <c r="M25" s="217" t="str">
        <f>IF(Hoja1!V5=0,"",Hoja1!V5)</f>
        <v/>
      </c>
      <c r="N25" s="217"/>
      <c r="O25" s="218"/>
      <c r="R25" s="37"/>
      <c r="S25" s="30"/>
      <c r="T25" s="30"/>
      <c r="U25" s="30"/>
      <c r="V25" s="30"/>
      <c r="W25" s="30"/>
      <c r="X25" s="31"/>
      <c r="Y25" s="32"/>
      <c r="Z25" s="224" t="s">
        <v>133</v>
      </c>
      <c r="AA25" s="225"/>
      <c r="AB25" s="226"/>
      <c r="AC25" s="232">
        <f>M19+M35+M43+AC14+AC22</f>
        <v>0</v>
      </c>
      <c r="AD25" s="225"/>
      <c r="AE25" s="233"/>
    </row>
    <row r="26" spans="2:31" s="5" customFormat="1" ht="15" customHeight="1" x14ac:dyDescent="0.25"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2" t="s">
        <v>153</v>
      </c>
      <c r="M26" s="217" t="str">
        <f>IF(Hoja1!V6=0,"",Hoja1!V6)</f>
        <v/>
      </c>
      <c r="N26" s="217"/>
      <c r="O26" s="218"/>
      <c r="R26" s="37"/>
      <c r="S26" s="30"/>
      <c r="T26" s="30"/>
      <c r="U26" s="30"/>
      <c r="V26" s="30"/>
      <c r="W26" s="30"/>
      <c r="X26" s="31"/>
      <c r="Y26" s="32"/>
      <c r="Z26" s="224" t="s">
        <v>134</v>
      </c>
      <c r="AA26" s="225"/>
      <c r="AB26" s="226"/>
      <c r="AC26" s="227">
        <v>0.25</v>
      </c>
      <c r="AD26" s="228"/>
      <c r="AE26" s="229"/>
    </row>
    <row r="27" spans="2:31" s="5" customFormat="1" ht="15" customHeight="1" thickBot="1" x14ac:dyDescent="0.3">
      <c r="B27" s="23"/>
      <c r="C27" s="24"/>
      <c r="D27" s="24"/>
      <c r="E27" s="24"/>
      <c r="F27" s="24"/>
      <c r="G27" s="24"/>
      <c r="H27" s="24"/>
      <c r="I27" s="24"/>
      <c r="J27" s="24"/>
      <c r="K27" s="26"/>
      <c r="L27" s="25" t="s">
        <v>293</v>
      </c>
      <c r="M27" s="215">
        <f>SUM(M22:O26)</f>
        <v>0</v>
      </c>
      <c r="N27" s="215"/>
      <c r="O27" s="216"/>
      <c r="R27" s="38"/>
      <c r="S27" s="26"/>
      <c r="T27" s="26"/>
      <c r="U27" s="26"/>
      <c r="V27" s="26"/>
      <c r="W27" s="26"/>
      <c r="X27" s="39"/>
      <c r="Y27" s="40"/>
      <c r="Z27" s="41"/>
      <c r="AA27" s="26"/>
      <c r="AB27" s="25" t="s">
        <v>298</v>
      </c>
      <c r="AC27" s="215">
        <f>AC25*AC26</f>
        <v>0</v>
      </c>
      <c r="AD27" s="215"/>
      <c r="AE27" s="216"/>
    </row>
    <row r="28" spans="2:31" s="5" customFormat="1" ht="15" customHeight="1" thickBot="1" x14ac:dyDescent="0.3"/>
    <row r="29" spans="2:31" s="5" customFormat="1" ht="15" customHeight="1" thickBot="1" x14ac:dyDescent="0.3">
      <c r="B29" s="18" t="s">
        <v>154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219" t="s">
        <v>18</v>
      </c>
      <c r="N29" s="219"/>
      <c r="O29" s="220"/>
      <c r="Q29" s="2"/>
      <c r="R29" s="2"/>
      <c r="S29" s="2"/>
      <c r="T29" s="2"/>
      <c r="U29" s="2"/>
      <c r="V29" s="2"/>
      <c r="W29" s="2"/>
      <c r="X29" s="27"/>
      <c r="Y29" s="28"/>
      <c r="Z29" s="28"/>
      <c r="AA29" s="29" t="s">
        <v>92</v>
      </c>
      <c r="AB29" s="230">
        <f>M19+M27+M35+M43+AC14+AC22+AC27</f>
        <v>0</v>
      </c>
      <c r="AC29" s="230"/>
      <c r="AD29" s="230"/>
      <c r="AE29" s="231"/>
    </row>
    <row r="30" spans="2:31" s="5" customFormat="1" ht="15" customHeight="1" x14ac:dyDescent="0.25"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2" t="s">
        <v>155</v>
      </c>
      <c r="M30" s="217" t="str">
        <f>IF(Hoja1!V10=0,"",Hoja1!V10)</f>
        <v/>
      </c>
      <c r="N30" s="217"/>
      <c r="O30" s="218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2:31" s="5" customFormat="1" ht="15" customHeight="1" x14ac:dyDescent="0.25"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2" t="s">
        <v>156</v>
      </c>
      <c r="M31" s="217" t="str">
        <f>IF(Hoja1!V11=0,"",Hoja1!V11)</f>
        <v/>
      </c>
      <c r="N31" s="217"/>
      <c r="O31" s="218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2:31" s="5" customFormat="1" ht="15" customHeight="1" x14ac:dyDescent="0.25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2" t="s">
        <v>157</v>
      </c>
      <c r="M32" s="217" t="str">
        <f>IF(Hoja1!V12=0,"",Hoja1!V12)</f>
        <v/>
      </c>
      <c r="N32" s="217"/>
      <c r="O32" s="218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2:31" s="5" customFormat="1" ht="15" customHeight="1" x14ac:dyDescent="0.25"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2" t="s">
        <v>158</v>
      </c>
      <c r="M33" s="217" t="str">
        <f>IF(Hoja1!V13=0,"",Hoja1!V13)</f>
        <v/>
      </c>
      <c r="N33" s="217"/>
      <c r="O33" s="218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2:31" s="5" customFormat="1" ht="15" customHeight="1" x14ac:dyDescent="0.25"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2" t="s">
        <v>159</v>
      </c>
      <c r="M34" s="217" t="str">
        <f>IF(Hoja1!V14=0,"",Hoja1!V14)</f>
        <v/>
      </c>
      <c r="N34" s="217"/>
      <c r="O34" s="218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2:31" s="5" customFormat="1" ht="15" customHeight="1" thickBot="1" x14ac:dyDescent="0.3">
      <c r="B35" s="23"/>
      <c r="C35" s="24"/>
      <c r="D35" s="24"/>
      <c r="E35" s="24"/>
      <c r="F35" s="24"/>
      <c r="G35" s="24"/>
      <c r="H35" s="24"/>
      <c r="I35" s="24"/>
      <c r="J35" s="24"/>
      <c r="K35" s="24"/>
      <c r="L35" s="25" t="s">
        <v>294</v>
      </c>
      <c r="M35" s="215">
        <f>SUM(M30:O34)</f>
        <v>0</v>
      </c>
      <c r="N35" s="215"/>
      <c r="O35" s="216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2:31" s="5" customFormat="1" ht="15" customHeight="1" thickBot="1" x14ac:dyDescent="0.3"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2:31" s="5" customFormat="1" ht="15" customHeight="1" x14ac:dyDescent="0.25">
      <c r="B37" s="18" t="s">
        <v>160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219" t="s">
        <v>18</v>
      </c>
      <c r="N37" s="219"/>
      <c r="O37" s="220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2:31" s="5" customFormat="1" ht="15" customHeight="1" x14ac:dyDescent="0.25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2" t="s">
        <v>161</v>
      </c>
      <c r="M38" s="217" t="str">
        <f>IF(Hoja1!V18=0,"",Hoja1!V18)</f>
        <v/>
      </c>
      <c r="N38" s="217"/>
      <c r="O38" s="218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2:31" s="5" customFormat="1" ht="15" customHeight="1" x14ac:dyDescent="0.25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2" t="s">
        <v>162</v>
      </c>
      <c r="M39" s="217" t="str">
        <f>IF(Hoja1!V19=0,"",Hoja1!V19)</f>
        <v/>
      </c>
      <c r="N39" s="217"/>
      <c r="O39" s="218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2:31" s="5" customFormat="1" ht="15" customHeight="1" x14ac:dyDescent="0.25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2" t="s">
        <v>163</v>
      </c>
      <c r="M40" s="217" t="str">
        <f>IF(Hoja1!V20=0,"",Hoja1!V20)</f>
        <v/>
      </c>
      <c r="N40" s="217"/>
      <c r="O40" s="218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2:31" s="5" customFormat="1" ht="15" customHeight="1" x14ac:dyDescent="0.25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2" t="s">
        <v>164</v>
      </c>
      <c r="M41" s="217" t="str">
        <f>IF(Hoja1!V21=0,"",Hoja1!V21)</f>
        <v/>
      </c>
      <c r="N41" s="217"/>
      <c r="O41" s="218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2:31" ht="15" customHeight="1" x14ac:dyDescent="0.25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2" t="s">
        <v>165</v>
      </c>
      <c r="M42" s="217" t="str">
        <f>IF(Hoja1!V22=0,"",Hoja1!V22)</f>
        <v/>
      </c>
      <c r="N42" s="217"/>
      <c r="O42" s="218"/>
    </row>
    <row r="43" spans="2:31" ht="15" customHeight="1" thickBot="1" x14ac:dyDescent="0.3">
      <c r="B43" s="23"/>
      <c r="C43" s="24"/>
      <c r="D43" s="24"/>
      <c r="E43" s="24"/>
      <c r="F43" s="24"/>
      <c r="G43" s="24"/>
      <c r="H43" s="24"/>
      <c r="I43" s="24"/>
      <c r="J43" s="24"/>
      <c r="K43" s="24"/>
      <c r="L43" s="25" t="s">
        <v>295</v>
      </c>
      <c r="M43" s="215">
        <f>SUM(M38:O42)</f>
        <v>0</v>
      </c>
      <c r="N43" s="215"/>
      <c r="O43" s="216"/>
    </row>
    <row r="48" spans="2:31" ht="15" customHeight="1" x14ac:dyDescent="0.25">
      <c r="O48" s="1" t="s">
        <v>0</v>
      </c>
      <c r="AE48" s="1" t="s">
        <v>0</v>
      </c>
    </row>
    <row r="49" spans="15:31" ht="15" customHeight="1" x14ac:dyDescent="0.25">
      <c r="O49" s="3" t="s">
        <v>1</v>
      </c>
      <c r="AE49" s="3" t="s">
        <v>1</v>
      </c>
    </row>
    <row r="50" spans="15:31" ht="15" customHeight="1" x14ac:dyDescent="0.25">
      <c r="O50" s="3" t="s">
        <v>128</v>
      </c>
      <c r="AE50" s="3" t="s">
        <v>129</v>
      </c>
    </row>
  </sheetData>
  <sheetProtection algorithmName="SHA-512" hashValue="OcszBkWMTKNAVkDom+Pkb/FGgZ1LhDVv3H6KE1wbLW4Zjd0h4QNJ0obGOOHz8PascaPkaddcMWQjZjoSRpOufw==" saltValue="OQ/XI7TM+zNTcWy9Yrcleg==" spinCount="100000" sheet="1" objects="1" scenarios="1"/>
  <mergeCells count="76">
    <mergeCell ref="AC20:AE20"/>
    <mergeCell ref="AC21:AE21"/>
    <mergeCell ref="AC22:AE22"/>
    <mergeCell ref="Z25:AB25"/>
    <mergeCell ref="AC25:AE25"/>
    <mergeCell ref="M43:O43"/>
    <mergeCell ref="Z26:AB26"/>
    <mergeCell ref="AC26:AE26"/>
    <mergeCell ref="AC27:AE27"/>
    <mergeCell ref="AB29:AE29"/>
    <mergeCell ref="M37:O37"/>
    <mergeCell ref="M41:O41"/>
    <mergeCell ref="M42:O42"/>
    <mergeCell ref="AC18:AE18"/>
    <mergeCell ref="AC19:AE19"/>
    <mergeCell ref="AC8:AE8"/>
    <mergeCell ref="AC14:AE14"/>
    <mergeCell ref="AC16:AE16"/>
    <mergeCell ref="AC17:AE17"/>
    <mergeCell ref="AC9:AE9"/>
    <mergeCell ref="AC10:AE10"/>
    <mergeCell ref="AC11:AE11"/>
    <mergeCell ref="Q6:AE6"/>
    <mergeCell ref="AC12:AE12"/>
    <mergeCell ref="AC13:AE13"/>
    <mergeCell ref="K9:L9"/>
    <mergeCell ref="K10:L10"/>
    <mergeCell ref="K11:L11"/>
    <mergeCell ref="K12:L12"/>
    <mergeCell ref="K13:L13"/>
    <mergeCell ref="M13:O13"/>
    <mergeCell ref="A6:O6"/>
    <mergeCell ref="M14:O14"/>
    <mergeCell ref="M15:O15"/>
    <mergeCell ref="M16:O16"/>
    <mergeCell ref="M8:O8"/>
    <mergeCell ref="M9:O9"/>
    <mergeCell ref="M10:O10"/>
    <mergeCell ref="M11:O11"/>
    <mergeCell ref="M12:O12"/>
    <mergeCell ref="I9:J9"/>
    <mergeCell ref="I10:J10"/>
    <mergeCell ref="I11:J11"/>
    <mergeCell ref="I12:J12"/>
    <mergeCell ref="I13:J13"/>
    <mergeCell ref="K8:L8"/>
    <mergeCell ref="M32:O32"/>
    <mergeCell ref="M34:O34"/>
    <mergeCell ref="I14:J14"/>
    <mergeCell ref="I15:J15"/>
    <mergeCell ref="I16:J16"/>
    <mergeCell ref="I17:J17"/>
    <mergeCell ref="I18:J18"/>
    <mergeCell ref="M17:O17"/>
    <mergeCell ref="M18:O18"/>
    <mergeCell ref="K14:L14"/>
    <mergeCell ref="K15:L15"/>
    <mergeCell ref="K16:L16"/>
    <mergeCell ref="K17:L17"/>
    <mergeCell ref="K18:L18"/>
    <mergeCell ref="M19:O19"/>
    <mergeCell ref="M40:O40"/>
    <mergeCell ref="M31:O31"/>
    <mergeCell ref="M33:O33"/>
    <mergeCell ref="M21:O21"/>
    <mergeCell ref="M27:O27"/>
    <mergeCell ref="M22:O22"/>
    <mergeCell ref="M23:O23"/>
    <mergeCell ref="M24:O24"/>
    <mergeCell ref="M39:O39"/>
    <mergeCell ref="M38:O38"/>
    <mergeCell ref="M35:O35"/>
    <mergeCell ref="M25:O25"/>
    <mergeCell ref="M26:O26"/>
    <mergeCell ref="M29:O29"/>
    <mergeCell ref="M30:O30"/>
  </mergeCell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5"/>
  <sheetViews>
    <sheetView showGridLines="0" zoomScaleNormal="100" workbookViewId="0">
      <selection activeCell="C1" sqref="C1"/>
    </sheetView>
  </sheetViews>
  <sheetFormatPr baseColWidth="10" defaultColWidth="5.7109375" defaultRowHeight="13.5" x14ac:dyDescent="0.25"/>
  <cols>
    <col min="1" max="2" width="5.7109375" style="52"/>
    <col min="3" max="3" width="57" style="52" customWidth="1"/>
    <col min="4" max="5" width="6.7109375" style="52" customWidth="1"/>
    <col min="6" max="17" width="4.7109375" style="52" customWidth="1"/>
    <col min="18" max="16384" width="5.7109375" style="52"/>
  </cols>
  <sheetData>
    <row r="1" spans="1:17" x14ac:dyDescent="0.25">
      <c r="Q1" s="53" t="str">
        <f>DATOS!O1</f>
        <v>Modalidad 1: Proyecto I+D independiente</v>
      </c>
    </row>
    <row r="2" spans="1:17" x14ac:dyDescent="0.25">
      <c r="Q2" s="53" t="str">
        <f>DATOS!O2</f>
        <v xml:space="preserve">Solicitante: </v>
      </c>
    </row>
    <row r="3" spans="1:17" x14ac:dyDescent="0.25">
      <c r="Q3" s="53" t="str">
        <f>DATOS!O3</f>
        <v xml:space="preserve">Proyecto: </v>
      </c>
    </row>
    <row r="5" spans="1:17" ht="14.25" customHeight="1" x14ac:dyDescent="0.25">
      <c r="A5" s="236" t="s">
        <v>121</v>
      </c>
      <c r="B5" s="236"/>
      <c r="C5" s="237" t="s">
        <v>122</v>
      </c>
      <c r="D5" s="54" t="s">
        <v>96</v>
      </c>
      <c r="E5" s="54" t="s">
        <v>96</v>
      </c>
      <c r="F5" s="235" t="s">
        <v>118</v>
      </c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</row>
    <row r="6" spans="1:17" ht="14.25" x14ac:dyDescent="0.25">
      <c r="A6" s="236"/>
      <c r="B6" s="236"/>
      <c r="C6" s="237"/>
      <c r="D6" s="55" t="s">
        <v>94</v>
      </c>
      <c r="E6" s="55" t="s">
        <v>119</v>
      </c>
      <c r="F6" s="56">
        <v>1</v>
      </c>
      <c r="G6" s="56" t="str">
        <f t="shared" ref="G6:Q6" si="0">IF(F6="","",IF(1+F6&gt;MAX($D$7:$E$60),"",1+F6))</f>
        <v/>
      </c>
      <c r="H6" s="56" t="str">
        <f t="shared" si="0"/>
        <v/>
      </c>
      <c r="I6" s="56" t="str">
        <f t="shared" si="0"/>
        <v/>
      </c>
      <c r="J6" s="56" t="str">
        <f t="shared" si="0"/>
        <v/>
      </c>
      <c r="K6" s="56" t="str">
        <f t="shared" si="0"/>
        <v/>
      </c>
      <c r="L6" s="56" t="str">
        <f t="shared" si="0"/>
        <v/>
      </c>
      <c r="M6" s="56" t="str">
        <f t="shared" si="0"/>
        <v/>
      </c>
      <c r="N6" s="56" t="str">
        <f t="shared" si="0"/>
        <v/>
      </c>
      <c r="O6" s="56" t="str">
        <f t="shared" si="0"/>
        <v/>
      </c>
      <c r="P6" s="56" t="str">
        <f t="shared" si="0"/>
        <v/>
      </c>
      <c r="Q6" s="56" t="str">
        <f t="shared" si="0"/>
        <v/>
      </c>
    </row>
    <row r="7" spans="1:17" ht="9.9499999999999993" customHeight="1" x14ac:dyDescent="0.2">
      <c r="A7" s="234" t="str">
        <f>IF(Hoja1!AE3="","",UPPER(Hoja1!AE3))</f>
        <v/>
      </c>
      <c r="B7" s="234"/>
      <c r="C7" s="68" t="str">
        <f t="shared" ref="C7:C32" si="1">IF(A7="","",VLOOKUP(A7,estructura,2,FALSE))</f>
        <v/>
      </c>
      <c r="D7" s="57" t="str">
        <f t="shared" ref="D7:D32" si="2">IF(A7="","",VLOOKUP(A7,estructura,3,FALSE))</f>
        <v/>
      </c>
      <c r="E7" s="57" t="str">
        <f t="shared" ref="E7:E32" si="3">IF(A7="","",VLOOKUP(A7,estructura,4,FALSE))</f>
        <v/>
      </c>
      <c r="F7" s="58"/>
    </row>
    <row r="8" spans="1:17" ht="9.9499999999999993" customHeight="1" x14ac:dyDescent="0.2">
      <c r="A8" s="234" t="str">
        <f>IF(Hoja1!AE4="","",UPPER(Hoja1!AE4))</f>
        <v/>
      </c>
      <c r="B8" s="234"/>
      <c r="C8" s="68" t="str">
        <f t="shared" si="1"/>
        <v/>
      </c>
      <c r="D8" s="57" t="str">
        <f t="shared" si="2"/>
        <v/>
      </c>
      <c r="E8" s="57" t="str">
        <f t="shared" si="3"/>
        <v/>
      </c>
      <c r="F8" s="58"/>
    </row>
    <row r="9" spans="1:17" ht="9.9499999999999993" customHeight="1" x14ac:dyDescent="0.2">
      <c r="A9" s="234" t="str">
        <f>IF(Hoja1!AE5="","",UPPER(Hoja1!AE5))</f>
        <v/>
      </c>
      <c r="B9" s="234"/>
      <c r="C9" s="68" t="str">
        <f t="shared" si="1"/>
        <v/>
      </c>
      <c r="D9" s="57" t="str">
        <f t="shared" si="2"/>
        <v/>
      </c>
      <c r="E9" s="57" t="str">
        <f t="shared" si="3"/>
        <v/>
      </c>
      <c r="F9" s="58"/>
    </row>
    <row r="10" spans="1:17" ht="9.9499999999999993" customHeight="1" x14ac:dyDescent="0.2">
      <c r="A10" s="234" t="str">
        <f>IF(Hoja1!AE6="","",UPPER(Hoja1!AE6))</f>
        <v/>
      </c>
      <c r="B10" s="234"/>
      <c r="C10" s="68" t="str">
        <f t="shared" si="1"/>
        <v/>
      </c>
      <c r="D10" s="57" t="str">
        <f t="shared" si="2"/>
        <v/>
      </c>
      <c r="E10" s="57" t="str">
        <f t="shared" si="3"/>
        <v/>
      </c>
      <c r="F10" s="58"/>
    </row>
    <row r="11" spans="1:17" ht="9.9499999999999993" customHeight="1" x14ac:dyDescent="0.2">
      <c r="A11" s="234" t="str">
        <f>IF(Hoja1!AE7="","",UPPER(Hoja1!AE7))</f>
        <v/>
      </c>
      <c r="B11" s="234"/>
      <c r="C11" s="68" t="str">
        <f t="shared" si="1"/>
        <v/>
      </c>
      <c r="D11" s="57" t="str">
        <f t="shared" si="2"/>
        <v/>
      </c>
      <c r="E11" s="57" t="str">
        <f t="shared" si="3"/>
        <v/>
      </c>
      <c r="F11" s="58"/>
    </row>
    <row r="12" spans="1:17" ht="9.9499999999999993" customHeight="1" x14ac:dyDescent="0.2">
      <c r="A12" s="234" t="str">
        <f>IF(Hoja1!AE8="","",UPPER(Hoja1!AE8))</f>
        <v/>
      </c>
      <c r="B12" s="234"/>
      <c r="C12" s="68" t="str">
        <f t="shared" si="1"/>
        <v/>
      </c>
      <c r="D12" s="57" t="str">
        <f t="shared" si="2"/>
        <v/>
      </c>
      <c r="E12" s="57" t="str">
        <f t="shared" si="3"/>
        <v/>
      </c>
      <c r="F12" s="58"/>
    </row>
    <row r="13" spans="1:17" ht="9.9499999999999993" customHeight="1" x14ac:dyDescent="0.2">
      <c r="A13" s="234" t="str">
        <f>IF(Hoja1!AE9="","",UPPER(Hoja1!AE9))</f>
        <v/>
      </c>
      <c r="B13" s="234"/>
      <c r="C13" s="68" t="str">
        <f t="shared" si="1"/>
        <v/>
      </c>
      <c r="D13" s="57" t="str">
        <f t="shared" si="2"/>
        <v/>
      </c>
      <c r="E13" s="57" t="str">
        <f t="shared" si="3"/>
        <v/>
      </c>
      <c r="F13" s="58"/>
    </row>
    <row r="14" spans="1:17" ht="9.9499999999999993" customHeight="1" x14ac:dyDescent="0.2">
      <c r="A14" s="234" t="str">
        <f>IF(Hoja1!AE10="","",UPPER(Hoja1!AE10))</f>
        <v/>
      </c>
      <c r="B14" s="234"/>
      <c r="C14" s="68" t="str">
        <f t="shared" si="1"/>
        <v/>
      </c>
      <c r="D14" s="57" t="str">
        <f t="shared" si="2"/>
        <v/>
      </c>
      <c r="E14" s="57" t="str">
        <f t="shared" si="3"/>
        <v/>
      </c>
      <c r="F14" s="58"/>
    </row>
    <row r="15" spans="1:17" ht="9.9499999999999993" customHeight="1" x14ac:dyDescent="0.2">
      <c r="A15" s="234" t="str">
        <f>IF(Hoja1!AE11="","",UPPER(Hoja1!AE11))</f>
        <v/>
      </c>
      <c r="B15" s="234"/>
      <c r="C15" s="68" t="str">
        <f t="shared" si="1"/>
        <v/>
      </c>
      <c r="D15" s="57" t="str">
        <f t="shared" si="2"/>
        <v/>
      </c>
      <c r="E15" s="57" t="str">
        <f t="shared" si="3"/>
        <v/>
      </c>
      <c r="F15" s="58"/>
    </row>
    <row r="16" spans="1:17" ht="9.9499999999999993" customHeight="1" x14ac:dyDescent="0.2">
      <c r="A16" s="234" t="str">
        <f>IF(Hoja1!AE12="","",UPPER(Hoja1!AE12))</f>
        <v/>
      </c>
      <c r="B16" s="234"/>
      <c r="C16" s="68" t="str">
        <f t="shared" si="1"/>
        <v/>
      </c>
      <c r="D16" s="57" t="str">
        <f t="shared" si="2"/>
        <v/>
      </c>
      <c r="E16" s="57" t="str">
        <f t="shared" si="3"/>
        <v/>
      </c>
      <c r="F16" s="58"/>
    </row>
    <row r="17" spans="1:6" ht="9.9499999999999993" customHeight="1" x14ac:dyDescent="0.2">
      <c r="A17" s="234" t="str">
        <f>IF(Hoja1!AE13="","",UPPER(Hoja1!AE13))</f>
        <v/>
      </c>
      <c r="B17" s="234"/>
      <c r="C17" s="68" t="str">
        <f t="shared" si="1"/>
        <v/>
      </c>
      <c r="D17" s="57" t="str">
        <f t="shared" si="2"/>
        <v/>
      </c>
      <c r="E17" s="57" t="str">
        <f t="shared" si="3"/>
        <v/>
      </c>
      <c r="F17" s="58"/>
    </row>
    <row r="18" spans="1:6" ht="9.9499999999999993" customHeight="1" x14ac:dyDescent="0.2">
      <c r="A18" s="234" t="str">
        <f>IF(Hoja1!AE14="","",UPPER(Hoja1!AE14))</f>
        <v/>
      </c>
      <c r="B18" s="234"/>
      <c r="C18" s="68" t="str">
        <f t="shared" si="1"/>
        <v/>
      </c>
      <c r="D18" s="57" t="str">
        <f t="shared" si="2"/>
        <v/>
      </c>
      <c r="E18" s="57" t="str">
        <f t="shared" si="3"/>
        <v/>
      </c>
      <c r="F18" s="58"/>
    </row>
    <row r="19" spans="1:6" ht="9.9499999999999993" customHeight="1" x14ac:dyDescent="0.2">
      <c r="A19" s="234" t="str">
        <f>IF(Hoja1!AE15="","",UPPER(Hoja1!AE15))</f>
        <v/>
      </c>
      <c r="B19" s="234"/>
      <c r="C19" s="68" t="str">
        <f t="shared" si="1"/>
        <v/>
      </c>
      <c r="D19" s="57" t="str">
        <f t="shared" si="2"/>
        <v/>
      </c>
      <c r="E19" s="57" t="str">
        <f t="shared" si="3"/>
        <v/>
      </c>
      <c r="F19" s="58"/>
    </row>
    <row r="20" spans="1:6" ht="9.9499999999999993" customHeight="1" x14ac:dyDescent="0.2">
      <c r="A20" s="234" t="str">
        <f>IF(Hoja1!AE16="","",UPPER(Hoja1!AE16))</f>
        <v/>
      </c>
      <c r="B20" s="234"/>
      <c r="C20" s="68" t="str">
        <f t="shared" si="1"/>
        <v/>
      </c>
      <c r="D20" s="57" t="str">
        <f t="shared" si="2"/>
        <v/>
      </c>
      <c r="E20" s="57" t="str">
        <f t="shared" si="3"/>
        <v/>
      </c>
      <c r="F20" s="58"/>
    </row>
    <row r="21" spans="1:6" ht="9.9499999999999993" customHeight="1" x14ac:dyDescent="0.2">
      <c r="A21" s="234" t="str">
        <f>IF(Hoja1!AE17="","",UPPER(Hoja1!AE17))</f>
        <v/>
      </c>
      <c r="B21" s="234"/>
      <c r="C21" s="68" t="str">
        <f t="shared" si="1"/>
        <v/>
      </c>
      <c r="D21" s="57" t="str">
        <f t="shared" si="2"/>
        <v/>
      </c>
      <c r="E21" s="57" t="str">
        <f t="shared" si="3"/>
        <v/>
      </c>
      <c r="F21" s="58"/>
    </row>
    <row r="22" spans="1:6" ht="9.9499999999999993" customHeight="1" x14ac:dyDescent="0.2">
      <c r="A22" s="234" t="str">
        <f>IF(Hoja1!AE18="","",UPPER(Hoja1!AE18))</f>
        <v/>
      </c>
      <c r="B22" s="234"/>
      <c r="C22" s="68" t="str">
        <f t="shared" si="1"/>
        <v/>
      </c>
      <c r="D22" s="57" t="str">
        <f t="shared" si="2"/>
        <v/>
      </c>
      <c r="E22" s="57" t="str">
        <f t="shared" si="3"/>
        <v/>
      </c>
      <c r="F22" s="58"/>
    </row>
    <row r="23" spans="1:6" ht="9.9499999999999993" customHeight="1" x14ac:dyDescent="0.2">
      <c r="A23" s="234" t="str">
        <f>IF(Hoja1!AE19="","",UPPER(Hoja1!AE19))</f>
        <v/>
      </c>
      <c r="B23" s="234"/>
      <c r="C23" s="68" t="str">
        <f t="shared" si="1"/>
        <v/>
      </c>
      <c r="D23" s="57" t="str">
        <f t="shared" si="2"/>
        <v/>
      </c>
      <c r="E23" s="57" t="str">
        <f t="shared" si="3"/>
        <v/>
      </c>
      <c r="F23" s="58"/>
    </row>
    <row r="24" spans="1:6" ht="9.9499999999999993" customHeight="1" x14ac:dyDescent="0.2">
      <c r="A24" s="234" t="str">
        <f>IF(Hoja1!AE20="","",UPPER(Hoja1!AE20))</f>
        <v/>
      </c>
      <c r="B24" s="234"/>
      <c r="C24" s="68" t="str">
        <f t="shared" si="1"/>
        <v/>
      </c>
      <c r="D24" s="57" t="str">
        <f t="shared" si="2"/>
        <v/>
      </c>
      <c r="E24" s="57" t="str">
        <f t="shared" si="3"/>
        <v/>
      </c>
      <c r="F24" s="58"/>
    </row>
    <row r="25" spans="1:6" ht="9.9499999999999993" customHeight="1" x14ac:dyDescent="0.2">
      <c r="A25" s="234" t="str">
        <f>IF(Hoja1!AE21="","",UPPER(Hoja1!AE21))</f>
        <v/>
      </c>
      <c r="B25" s="234"/>
      <c r="C25" s="68" t="str">
        <f t="shared" si="1"/>
        <v/>
      </c>
      <c r="D25" s="57" t="str">
        <f t="shared" si="2"/>
        <v/>
      </c>
      <c r="E25" s="57" t="str">
        <f t="shared" si="3"/>
        <v/>
      </c>
      <c r="F25" s="58"/>
    </row>
    <row r="26" spans="1:6" ht="9.9499999999999993" customHeight="1" x14ac:dyDescent="0.2">
      <c r="A26" s="234" t="str">
        <f>IF(Hoja1!AE22="","",UPPER(Hoja1!AE22))</f>
        <v/>
      </c>
      <c r="B26" s="234"/>
      <c r="C26" s="68" t="str">
        <f t="shared" si="1"/>
        <v/>
      </c>
      <c r="D26" s="57" t="str">
        <f t="shared" si="2"/>
        <v/>
      </c>
      <c r="E26" s="57" t="str">
        <f t="shared" si="3"/>
        <v/>
      </c>
      <c r="F26" s="58"/>
    </row>
    <row r="27" spans="1:6" ht="9.9499999999999993" customHeight="1" x14ac:dyDescent="0.2">
      <c r="A27" s="234" t="str">
        <f>IF(Hoja1!AE23="","",UPPER(Hoja1!AE23))</f>
        <v/>
      </c>
      <c r="B27" s="234"/>
      <c r="C27" s="68" t="str">
        <f t="shared" si="1"/>
        <v/>
      </c>
      <c r="D27" s="57" t="str">
        <f t="shared" si="2"/>
        <v/>
      </c>
      <c r="E27" s="57" t="str">
        <f t="shared" si="3"/>
        <v/>
      </c>
      <c r="F27" s="58"/>
    </row>
    <row r="28" spans="1:6" ht="9.9499999999999993" customHeight="1" x14ac:dyDescent="0.2">
      <c r="A28" s="234" t="str">
        <f>IF(Hoja1!AE24="","",UPPER(Hoja1!AE24))</f>
        <v/>
      </c>
      <c r="B28" s="234"/>
      <c r="C28" s="68" t="str">
        <f t="shared" si="1"/>
        <v/>
      </c>
      <c r="D28" s="57" t="str">
        <f t="shared" si="2"/>
        <v/>
      </c>
      <c r="E28" s="57" t="str">
        <f t="shared" si="3"/>
        <v/>
      </c>
      <c r="F28" s="58"/>
    </row>
    <row r="29" spans="1:6" ht="9.9499999999999993" customHeight="1" x14ac:dyDescent="0.2">
      <c r="A29" s="234" t="str">
        <f>IF(Hoja1!AE25="","",UPPER(Hoja1!AE25))</f>
        <v/>
      </c>
      <c r="B29" s="234"/>
      <c r="C29" s="68" t="str">
        <f t="shared" si="1"/>
        <v/>
      </c>
      <c r="D29" s="57" t="str">
        <f t="shared" si="2"/>
        <v/>
      </c>
      <c r="E29" s="57" t="str">
        <f t="shared" si="3"/>
        <v/>
      </c>
      <c r="F29" s="58"/>
    </row>
    <row r="30" spans="1:6" ht="9.9499999999999993" customHeight="1" x14ac:dyDescent="0.2">
      <c r="A30" s="234" t="str">
        <f>IF(Hoja1!AE26="","",UPPER(Hoja1!AE26))</f>
        <v/>
      </c>
      <c r="B30" s="234"/>
      <c r="C30" s="68" t="str">
        <f t="shared" si="1"/>
        <v/>
      </c>
      <c r="D30" s="57" t="str">
        <f t="shared" si="2"/>
        <v/>
      </c>
      <c r="E30" s="57" t="str">
        <f t="shared" si="3"/>
        <v/>
      </c>
      <c r="F30" s="58"/>
    </row>
    <row r="31" spans="1:6" ht="9.9499999999999993" customHeight="1" x14ac:dyDescent="0.2">
      <c r="A31" s="234" t="str">
        <f>IF(Hoja1!AE27="","",UPPER(Hoja1!AE27))</f>
        <v/>
      </c>
      <c r="B31" s="234"/>
      <c r="C31" s="68" t="str">
        <f t="shared" si="1"/>
        <v/>
      </c>
      <c r="D31" s="57" t="str">
        <f t="shared" si="2"/>
        <v/>
      </c>
      <c r="E31" s="57" t="str">
        <f t="shared" si="3"/>
        <v/>
      </c>
      <c r="F31" s="58"/>
    </row>
    <row r="32" spans="1:6" ht="9.9499999999999993" customHeight="1" x14ac:dyDescent="0.2">
      <c r="A32" s="234" t="str">
        <f>IF(Hoja1!AE28="","",UPPER(Hoja1!AE28))</f>
        <v/>
      </c>
      <c r="B32" s="234"/>
      <c r="C32" s="68" t="str">
        <f t="shared" si="1"/>
        <v/>
      </c>
      <c r="D32" s="57" t="str">
        <f t="shared" si="2"/>
        <v/>
      </c>
      <c r="E32" s="57" t="str">
        <f t="shared" si="3"/>
        <v/>
      </c>
      <c r="F32" s="58"/>
    </row>
    <row r="33" spans="1:17" ht="9.9499999999999993" customHeight="1" x14ac:dyDescent="0.2">
      <c r="A33" s="234" t="str">
        <f>IF(Hoja1!AE29="","",UPPER(Hoja1!AE29))</f>
        <v/>
      </c>
      <c r="B33" s="234"/>
      <c r="C33" s="68" t="str">
        <f t="shared" ref="C33:C46" si="4">IF(A33="","",VLOOKUP(A33,estructura,2,FALSE))</f>
        <v/>
      </c>
      <c r="D33" s="57" t="str">
        <f t="shared" ref="D33:D46" si="5">IF(A33="","",VLOOKUP(A33,estructura,3,FALSE))</f>
        <v/>
      </c>
      <c r="E33" s="57" t="str">
        <f t="shared" ref="E33:E46" si="6">IF(A33="","",VLOOKUP(A33,estructura,4,FALSE))</f>
        <v/>
      </c>
      <c r="F33" s="58"/>
    </row>
    <row r="34" spans="1:17" ht="9.9499999999999993" customHeight="1" x14ac:dyDescent="0.2">
      <c r="A34" s="234" t="str">
        <f>IF(Hoja1!AE30="","",UPPER(Hoja1!AE30))</f>
        <v/>
      </c>
      <c r="B34" s="234"/>
      <c r="C34" s="68" t="str">
        <f t="shared" si="4"/>
        <v/>
      </c>
      <c r="D34" s="57" t="str">
        <f t="shared" si="5"/>
        <v/>
      </c>
      <c r="E34" s="57" t="str">
        <f t="shared" si="6"/>
        <v/>
      </c>
      <c r="F34" s="58"/>
    </row>
    <row r="35" spans="1:17" ht="9.9499999999999993" customHeight="1" x14ac:dyDescent="0.2">
      <c r="A35" s="234" t="str">
        <f>IF(Hoja1!AE31="","",UPPER(Hoja1!AE31))</f>
        <v/>
      </c>
      <c r="B35" s="234"/>
      <c r="C35" s="68" t="str">
        <f t="shared" si="4"/>
        <v/>
      </c>
      <c r="D35" s="57" t="str">
        <f t="shared" si="5"/>
        <v/>
      </c>
      <c r="E35" s="57" t="str">
        <f t="shared" si="6"/>
        <v/>
      </c>
      <c r="F35" s="58"/>
    </row>
    <row r="36" spans="1:17" ht="9.9499999999999993" customHeight="1" x14ac:dyDescent="0.2">
      <c r="A36" s="234" t="str">
        <f>IF(Hoja1!AE32="","",UPPER(Hoja1!AE32))</f>
        <v/>
      </c>
      <c r="B36" s="234"/>
      <c r="C36" s="68" t="str">
        <f t="shared" si="4"/>
        <v/>
      </c>
      <c r="D36" s="57" t="str">
        <f t="shared" si="5"/>
        <v/>
      </c>
      <c r="E36" s="57" t="str">
        <f t="shared" si="6"/>
        <v/>
      </c>
      <c r="F36" s="58"/>
    </row>
    <row r="37" spans="1:17" ht="9.9499999999999993" customHeight="1" x14ac:dyDescent="0.2">
      <c r="A37" s="234" t="str">
        <f>IF(Hoja1!AE33="","",UPPER(Hoja1!AE33))</f>
        <v/>
      </c>
      <c r="B37" s="234"/>
      <c r="C37" s="68" t="str">
        <f t="shared" si="4"/>
        <v/>
      </c>
      <c r="D37" s="57" t="str">
        <f t="shared" si="5"/>
        <v/>
      </c>
      <c r="E37" s="57" t="str">
        <f t="shared" si="6"/>
        <v/>
      </c>
      <c r="F37" s="58"/>
    </row>
    <row r="38" spans="1:17" ht="9.9499999999999993" customHeight="1" x14ac:dyDescent="0.2">
      <c r="A38" s="234" t="str">
        <f>IF(Hoja1!AE34="","",UPPER(Hoja1!AE34))</f>
        <v/>
      </c>
      <c r="B38" s="234"/>
      <c r="C38" s="68" t="str">
        <f t="shared" si="4"/>
        <v/>
      </c>
      <c r="D38" s="57" t="str">
        <f t="shared" si="5"/>
        <v/>
      </c>
      <c r="E38" s="57" t="str">
        <f t="shared" si="6"/>
        <v/>
      </c>
      <c r="F38" s="58"/>
    </row>
    <row r="39" spans="1:17" ht="9.9499999999999993" customHeight="1" x14ac:dyDescent="0.2">
      <c r="A39" s="234" t="str">
        <f>IF(Hoja1!AE35="","",UPPER(Hoja1!AE35))</f>
        <v/>
      </c>
      <c r="B39" s="234"/>
      <c r="C39" s="68" t="str">
        <f t="shared" si="4"/>
        <v/>
      </c>
      <c r="D39" s="57" t="str">
        <f t="shared" si="5"/>
        <v/>
      </c>
      <c r="E39" s="57" t="str">
        <f t="shared" si="6"/>
        <v/>
      </c>
      <c r="F39" s="58"/>
    </row>
    <row r="40" spans="1:17" ht="9.9499999999999993" customHeight="1" x14ac:dyDescent="0.2">
      <c r="A40" s="234" t="str">
        <f>IF(Hoja1!AE36="","",UPPER(Hoja1!AE36))</f>
        <v/>
      </c>
      <c r="B40" s="234"/>
      <c r="C40" s="68" t="str">
        <f t="shared" si="4"/>
        <v/>
      </c>
      <c r="D40" s="57" t="str">
        <f t="shared" si="5"/>
        <v/>
      </c>
      <c r="E40" s="57" t="str">
        <f t="shared" si="6"/>
        <v/>
      </c>
      <c r="F40" s="58"/>
    </row>
    <row r="41" spans="1:17" ht="9.9499999999999993" customHeight="1" x14ac:dyDescent="0.2">
      <c r="A41" s="234" t="str">
        <f>IF(Hoja1!AE37="","",UPPER(Hoja1!AE37))</f>
        <v/>
      </c>
      <c r="B41" s="234"/>
      <c r="C41" s="68" t="str">
        <f t="shared" si="4"/>
        <v/>
      </c>
      <c r="D41" s="57" t="str">
        <f t="shared" si="5"/>
        <v/>
      </c>
      <c r="E41" s="57" t="str">
        <f t="shared" si="6"/>
        <v/>
      </c>
      <c r="F41" s="58"/>
    </row>
    <row r="42" spans="1:17" ht="9.9499999999999993" customHeight="1" x14ac:dyDescent="0.2">
      <c r="A42" s="234" t="str">
        <f>IF(Hoja1!AE38="","",UPPER(Hoja1!AE38))</f>
        <v/>
      </c>
      <c r="B42" s="234"/>
      <c r="C42" s="68" t="str">
        <f t="shared" si="4"/>
        <v/>
      </c>
      <c r="D42" s="57" t="str">
        <f t="shared" si="5"/>
        <v/>
      </c>
      <c r="E42" s="57" t="str">
        <f t="shared" si="6"/>
        <v/>
      </c>
      <c r="F42" s="58"/>
    </row>
    <row r="43" spans="1:17" ht="9.9499999999999993" customHeight="1" x14ac:dyDescent="0.2">
      <c r="A43" s="234" t="str">
        <f>IF(Hoja1!AE39="","",UPPER(Hoja1!AE39))</f>
        <v/>
      </c>
      <c r="B43" s="234"/>
      <c r="C43" s="68" t="str">
        <f t="shared" si="4"/>
        <v/>
      </c>
      <c r="D43" s="57" t="str">
        <f t="shared" si="5"/>
        <v/>
      </c>
      <c r="E43" s="57" t="str">
        <f t="shared" si="6"/>
        <v/>
      </c>
      <c r="F43" s="58"/>
    </row>
    <row r="44" spans="1:17" ht="9.9499999999999993" customHeight="1" x14ac:dyDescent="0.2">
      <c r="A44" s="234" t="str">
        <f>IF(Hoja1!AE40="","",UPPER(Hoja1!AE40))</f>
        <v/>
      </c>
      <c r="B44" s="234"/>
      <c r="C44" s="68" t="str">
        <f t="shared" si="4"/>
        <v/>
      </c>
      <c r="D44" s="57" t="str">
        <f t="shared" si="5"/>
        <v/>
      </c>
      <c r="E44" s="57" t="str">
        <f t="shared" si="6"/>
        <v/>
      </c>
      <c r="F44" s="58"/>
    </row>
    <row r="45" spans="1:17" ht="9.9499999999999993" customHeight="1" x14ac:dyDescent="0.2">
      <c r="A45" s="234" t="str">
        <f>IF(Hoja1!AE41="","",UPPER(Hoja1!AE41))</f>
        <v/>
      </c>
      <c r="B45" s="234"/>
      <c r="C45" s="68" t="str">
        <f t="shared" si="4"/>
        <v/>
      </c>
      <c r="D45" s="57" t="str">
        <f t="shared" si="5"/>
        <v/>
      </c>
      <c r="E45" s="57" t="str">
        <f t="shared" si="6"/>
        <v/>
      </c>
      <c r="F45" s="58"/>
    </row>
    <row r="46" spans="1:17" ht="9.9499999999999993" customHeight="1" x14ac:dyDescent="0.2">
      <c r="A46" s="234" t="str">
        <f>IF(Hoja1!AE42="","",UPPER(Hoja1!AE42))</f>
        <v/>
      </c>
      <c r="B46" s="234"/>
      <c r="C46" s="68" t="str">
        <f t="shared" si="4"/>
        <v/>
      </c>
      <c r="D46" s="57" t="str">
        <f t="shared" si="5"/>
        <v/>
      </c>
      <c r="E46" s="57" t="str">
        <f t="shared" si="6"/>
        <v/>
      </c>
      <c r="F46" s="58"/>
    </row>
    <row r="48" spans="1:17" x14ac:dyDescent="0.25">
      <c r="Q48" s="53" t="s">
        <v>0</v>
      </c>
    </row>
    <row r="49" spans="1:17" x14ac:dyDescent="0.25">
      <c r="Q49" s="59" t="s">
        <v>1</v>
      </c>
    </row>
    <row r="50" spans="1:17" x14ac:dyDescent="0.25">
      <c r="Q50" s="59" t="s">
        <v>130</v>
      </c>
    </row>
    <row r="51" spans="1:17" x14ac:dyDescent="0.25">
      <c r="Q51" s="53" t="s">
        <v>131</v>
      </c>
    </row>
    <row r="52" spans="1:17" x14ac:dyDescent="0.25">
      <c r="Q52" s="53" t="str">
        <f>Q2</f>
        <v xml:space="preserve">Solicitante: </v>
      </c>
    </row>
    <row r="53" spans="1:17" x14ac:dyDescent="0.25">
      <c r="Q53" s="53" t="str">
        <f>Q3</f>
        <v xml:space="preserve">Proyecto: </v>
      </c>
    </row>
    <row r="55" spans="1:17" ht="14.25" customHeight="1" x14ac:dyDescent="0.25">
      <c r="A55" s="236" t="s">
        <v>121</v>
      </c>
      <c r="B55" s="236"/>
      <c r="C55" s="237" t="s">
        <v>122</v>
      </c>
      <c r="D55" s="54" t="s">
        <v>96</v>
      </c>
      <c r="E55" s="54" t="s">
        <v>96</v>
      </c>
      <c r="F55" s="238" t="s">
        <v>118</v>
      </c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40"/>
    </row>
    <row r="56" spans="1:17" ht="14.25" x14ac:dyDescent="0.25">
      <c r="A56" s="236"/>
      <c r="B56" s="236"/>
      <c r="C56" s="237"/>
      <c r="D56" s="55" t="s">
        <v>94</v>
      </c>
      <c r="E56" s="55" t="s">
        <v>119</v>
      </c>
      <c r="F56" s="56">
        <v>1</v>
      </c>
      <c r="G56" s="56" t="str">
        <f t="shared" ref="G56:Q56" si="7">IF(F56="","",IF(1+F56&gt;MAX($D$7:$E$60),"",1+F56))</f>
        <v/>
      </c>
      <c r="H56" s="56" t="str">
        <f t="shared" si="7"/>
        <v/>
      </c>
      <c r="I56" s="56" t="str">
        <f t="shared" si="7"/>
        <v/>
      </c>
      <c r="J56" s="56" t="str">
        <f t="shared" si="7"/>
        <v/>
      </c>
      <c r="K56" s="56" t="str">
        <f t="shared" si="7"/>
        <v/>
      </c>
      <c r="L56" s="56" t="str">
        <f t="shared" si="7"/>
        <v/>
      </c>
      <c r="M56" s="56" t="str">
        <f t="shared" si="7"/>
        <v/>
      </c>
      <c r="N56" s="56" t="str">
        <f t="shared" si="7"/>
        <v/>
      </c>
      <c r="O56" s="56" t="str">
        <f t="shared" si="7"/>
        <v/>
      </c>
      <c r="P56" s="56" t="str">
        <f t="shared" si="7"/>
        <v/>
      </c>
      <c r="Q56" s="56" t="str">
        <f t="shared" si="7"/>
        <v/>
      </c>
    </row>
    <row r="57" spans="1:17" ht="9.9499999999999993" customHeight="1" x14ac:dyDescent="0.2">
      <c r="A57" s="234" t="str">
        <f>IF(Hoja1!AE43="","",UPPER(Hoja1!AE43))</f>
        <v/>
      </c>
      <c r="B57" s="234"/>
      <c r="C57" s="68" t="str">
        <f>IF(A57="","",VLOOKUP(A57,estructura,2,FALSE))</f>
        <v/>
      </c>
      <c r="D57" s="57" t="str">
        <f>IF(A57="","",VLOOKUP(A57,estructura,3,FALSE))</f>
        <v/>
      </c>
      <c r="E57" s="57" t="str">
        <f>IF(A57="","",VLOOKUP(A57,estructura,4,FALSE))</f>
        <v/>
      </c>
      <c r="F57" s="58"/>
    </row>
    <row r="58" spans="1:17" ht="9.9499999999999993" customHeight="1" x14ac:dyDescent="0.2">
      <c r="A58" s="234" t="str">
        <f>IF(Hoja1!AE44="","",UPPER(Hoja1!AE44))</f>
        <v/>
      </c>
      <c r="B58" s="234"/>
      <c r="C58" s="68" t="str">
        <f>IF(A58="","",VLOOKUP(A58,estructura,2,FALSE))</f>
        <v/>
      </c>
      <c r="D58" s="57" t="str">
        <f>IF(A58="","",VLOOKUP(A58,estructura,3,FALSE))</f>
        <v/>
      </c>
      <c r="E58" s="57" t="str">
        <f>IF(A58="","",VLOOKUP(A58,estructura,4,FALSE))</f>
        <v/>
      </c>
      <c r="F58" s="58"/>
    </row>
    <row r="59" spans="1:17" s="61" customFormat="1" ht="9.9499999999999993" customHeight="1" x14ac:dyDescent="0.2">
      <c r="A59" s="234" t="str">
        <f>IF(Hoja1!AE45="","",UPPER(Hoja1!AE45))</f>
        <v/>
      </c>
      <c r="B59" s="234"/>
      <c r="C59" s="68" t="str">
        <f t="shared" ref="C59:C68" si="8">IF(A59="","",VLOOKUP(A59,estructura,2,FALSE))</f>
        <v/>
      </c>
      <c r="D59" s="57" t="str">
        <f t="shared" ref="D59:D68" si="9">IF(A59="","",VLOOKUP(A59,estructura,3,FALSE))</f>
        <v/>
      </c>
      <c r="E59" s="57" t="str">
        <f t="shared" ref="E59:E68" si="10">IF(A59="","",VLOOKUP(A59,estructura,4,FALSE))</f>
        <v/>
      </c>
      <c r="F59" s="60"/>
    </row>
    <row r="60" spans="1:17" s="61" customFormat="1" ht="9.9499999999999993" customHeight="1" x14ac:dyDescent="0.2">
      <c r="A60" s="234" t="str">
        <f>IF(Hoja1!AE46="","",UPPER(Hoja1!AE46))</f>
        <v/>
      </c>
      <c r="B60" s="234"/>
      <c r="C60" s="68" t="str">
        <f t="shared" si="8"/>
        <v/>
      </c>
      <c r="D60" s="57" t="str">
        <f t="shared" si="9"/>
        <v/>
      </c>
      <c r="E60" s="57" t="str">
        <f t="shared" si="10"/>
        <v/>
      </c>
      <c r="F60" s="60"/>
    </row>
    <row r="61" spans="1:17" s="61" customFormat="1" ht="9.9499999999999993" customHeight="1" x14ac:dyDescent="0.2">
      <c r="A61" s="234" t="str">
        <f>IF(Hoja1!AE47="","",UPPER(Hoja1!AE47))</f>
        <v/>
      </c>
      <c r="B61" s="234"/>
      <c r="C61" s="68" t="str">
        <f t="shared" si="8"/>
        <v/>
      </c>
      <c r="D61" s="57" t="str">
        <f t="shared" si="9"/>
        <v/>
      </c>
      <c r="E61" s="57" t="str">
        <f t="shared" si="10"/>
        <v/>
      </c>
      <c r="F61" s="60"/>
    </row>
    <row r="62" spans="1:17" s="61" customFormat="1" ht="9.9499999999999993" customHeight="1" x14ac:dyDescent="0.2">
      <c r="A62" s="234" t="str">
        <f>IF(Hoja1!AE48="","",UPPER(Hoja1!AE48))</f>
        <v/>
      </c>
      <c r="B62" s="234"/>
      <c r="C62" s="68" t="str">
        <f t="shared" si="8"/>
        <v/>
      </c>
      <c r="D62" s="57" t="str">
        <f t="shared" si="9"/>
        <v/>
      </c>
      <c r="E62" s="57" t="str">
        <f t="shared" si="10"/>
        <v/>
      </c>
      <c r="F62" s="60"/>
    </row>
    <row r="63" spans="1:17" s="61" customFormat="1" ht="9.9499999999999993" customHeight="1" x14ac:dyDescent="0.2">
      <c r="A63" s="234" t="str">
        <f>IF(Hoja1!AE49="","",UPPER(Hoja1!AE49))</f>
        <v/>
      </c>
      <c r="B63" s="234"/>
      <c r="C63" s="68" t="str">
        <f t="shared" si="8"/>
        <v/>
      </c>
      <c r="D63" s="57" t="str">
        <f t="shared" si="9"/>
        <v/>
      </c>
      <c r="E63" s="57" t="str">
        <f t="shared" si="10"/>
        <v/>
      </c>
      <c r="F63" s="60"/>
    </row>
    <row r="64" spans="1:17" s="61" customFormat="1" ht="9.9499999999999993" customHeight="1" x14ac:dyDescent="0.2">
      <c r="A64" s="234" t="str">
        <f>IF(Hoja1!AE50="","",UPPER(Hoja1!AE50))</f>
        <v/>
      </c>
      <c r="B64" s="234"/>
      <c r="C64" s="68" t="str">
        <f t="shared" si="8"/>
        <v/>
      </c>
      <c r="D64" s="57" t="str">
        <f t="shared" si="9"/>
        <v/>
      </c>
      <c r="E64" s="57" t="str">
        <f t="shared" si="10"/>
        <v/>
      </c>
      <c r="F64" s="60"/>
    </row>
    <row r="65" spans="1:6" s="61" customFormat="1" ht="9.9499999999999993" customHeight="1" x14ac:dyDescent="0.2">
      <c r="A65" s="234" t="str">
        <f>IF(Hoja1!AE51="","",UPPER(Hoja1!AE51))</f>
        <v/>
      </c>
      <c r="B65" s="234"/>
      <c r="C65" s="68" t="str">
        <f t="shared" si="8"/>
        <v/>
      </c>
      <c r="D65" s="57" t="str">
        <f t="shared" si="9"/>
        <v/>
      </c>
      <c r="E65" s="57" t="str">
        <f t="shared" si="10"/>
        <v/>
      </c>
      <c r="F65" s="60"/>
    </row>
    <row r="66" spans="1:6" s="61" customFormat="1" ht="9.9499999999999993" customHeight="1" x14ac:dyDescent="0.2">
      <c r="A66" s="234" t="str">
        <f>IF(Hoja1!AE52="","",UPPER(Hoja1!AE52))</f>
        <v/>
      </c>
      <c r="B66" s="234"/>
      <c r="C66" s="68" t="str">
        <f t="shared" si="8"/>
        <v/>
      </c>
      <c r="D66" s="57" t="str">
        <f t="shared" si="9"/>
        <v/>
      </c>
      <c r="E66" s="57" t="str">
        <f t="shared" si="10"/>
        <v/>
      </c>
      <c r="F66" s="60"/>
    </row>
    <row r="67" spans="1:6" s="61" customFormat="1" ht="9.9499999999999993" customHeight="1" x14ac:dyDescent="0.2">
      <c r="A67" s="234" t="str">
        <f>IF(Hoja1!AE53="","",UPPER(Hoja1!AE53))</f>
        <v/>
      </c>
      <c r="B67" s="234"/>
      <c r="C67" s="68" t="str">
        <f t="shared" si="8"/>
        <v/>
      </c>
      <c r="D67" s="57" t="str">
        <f t="shared" si="9"/>
        <v/>
      </c>
      <c r="E67" s="57" t="str">
        <f t="shared" si="10"/>
        <v/>
      </c>
      <c r="F67" s="60"/>
    </row>
    <row r="68" spans="1:6" s="61" customFormat="1" ht="9.9499999999999993" customHeight="1" x14ac:dyDescent="0.2">
      <c r="A68" s="234" t="str">
        <f>IF(Hoja1!AE54="","",UPPER(Hoja1!AE54))</f>
        <v/>
      </c>
      <c r="B68" s="234"/>
      <c r="C68" s="68" t="str">
        <f t="shared" si="8"/>
        <v/>
      </c>
      <c r="D68" s="57" t="str">
        <f t="shared" si="9"/>
        <v/>
      </c>
      <c r="E68" s="57" t="str">
        <f t="shared" si="10"/>
        <v/>
      </c>
      <c r="F68" s="60"/>
    </row>
    <row r="69" spans="1:6" s="61" customFormat="1" ht="9.9499999999999993" customHeight="1" x14ac:dyDescent="0.2">
      <c r="A69" s="234" t="str">
        <f>IF(Hoja1!AE55="","",UPPER(Hoja1!AE55))</f>
        <v/>
      </c>
      <c r="B69" s="234"/>
      <c r="C69" s="68" t="str">
        <f t="shared" ref="C69" si="11">IF(A69="","",VLOOKUP(A69,estructura,2,FALSE))</f>
        <v/>
      </c>
      <c r="D69" s="57" t="str">
        <f t="shared" ref="D69" si="12">IF(A69="","",VLOOKUP(A69,estructura,3,FALSE))</f>
        <v/>
      </c>
      <c r="E69" s="57" t="str">
        <f t="shared" ref="E69" si="13">IF(A69="","",VLOOKUP(A69,estructura,4,FALSE))</f>
        <v/>
      </c>
      <c r="F69" s="60"/>
    </row>
    <row r="70" spans="1:6" s="61" customFormat="1" ht="9.9499999999999993" customHeight="1" x14ac:dyDescent="0.2">
      <c r="A70" s="234" t="str">
        <f>IF(Hoja1!AE56="","",UPPER(Hoja1!AE56))</f>
        <v/>
      </c>
      <c r="B70" s="234"/>
      <c r="C70" s="68" t="str">
        <f t="shared" ref="C70:C76" si="14">IF(A70="","",VLOOKUP(A70,estructura,2,FALSE))</f>
        <v/>
      </c>
      <c r="D70" s="57" t="str">
        <f t="shared" ref="D70:D76" si="15">IF(A70="","",VLOOKUP(A70,estructura,3,FALSE))</f>
        <v/>
      </c>
      <c r="E70" s="57" t="str">
        <f t="shared" ref="E70:E76" si="16">IF(A70="","",VLOOKUP(A70,estructura,4,FALSE))</f>
        <v/>
      </c>
      <c r="F70" s="60"/>
    </row>
    <row r="71" spans="1:6" s="61" customFormat="1" ht="9.9499999999999993" customHeight="1" x14ac:dyDescent="0.2">
      <c r="A71" s="234" t="str">
        <f>IF(Hoja1!AE57="","",UPPER(Hoja1!AE57))</f>
        <v/>
      </c>
      <c r="B71" s="234"/>
      <c r="C71" s="68" t="str">
        <f t="shared" si="14"/>
        <v/>
      </c>
      <c r="D71" s="57" t="str">
        <f t="shared" si="15"/>
        <v/>
      </c>
      <c r="E71" s="57" t="str">
        <f t="shared" si="16"/>
        <v/>
      </c>
      <c r="F71" s="60"/>
    </row>
    <row r="72" spans="1:6" s="61" customFormat="1" ht="9.9499999999999993" customHeight="1" x14ac:dyDescent="0.2">
      <c r="A72" s="234" t="str">
        <f>IF(Hoja1!AE58="","",UPPER(Hoja1!AE58))</f>
        <v/>
      </c>
      <c r="B72" s="234"/>
      <c r="C72" s="68" t="str">
        <f t="shared" si="14"/>
        <v/>
      </c>
      <c r="D72" s="57" t="str">
        <f t="shared" si="15"/>
        <v/>
      </c>
      <c r="E72" s="57" t="str">
        <f t="shared" si="16"/>
        <v/>
      </c>
      <c r="F72" s="60"/>
    </row>
    <row r="73" spans="1:6" s="61" customFormat="1" ht="9.9499999999999993" customHeight="1" x14ac:dyDescent="0.2">
      <c r="A73" s="234" t="str">
        <f>IF(Hoja1!AE59="","",UPPER(Hoja1!AE59))</f>
        <v/>
      </c>
      <c r="B73" s="234"/>
      <c r="C73" s="68" t="str">
        <f t="shared" si="14"/>
        <v/>
      </c>
      <c r="D73" s="57" t="str">
        <f t="shared" si="15"/>
        <v/>
      </c>
      <c r="E73" s="57" t="str">
        <f t="shared" si="16"/>
        <v/>
      </c>
      <c r="F73" s="60"/>
    </row>
    <row r="74" spans="1:6" s="61" customFormat="1" ht="9.9499999999999993" customHeight="1" x14ac:dyDescent="0.2">
      <c r="A74" s="234" t="str">
        <f>IF(Hoja1!AE60="","",UPPER(Hoja1!AE60))</f>
        <v/>
      </c>
      <c r="B74" s="234"/>
      <c r="C74" s="68" t="str">
        <f t="shared" si="14"/>
        <v/>
      </c>
      <c r="D74" s="57" t="str">
        <f t="shared" si="15"/>
        <v/>
      </c>
      <c r="E74" s="57" t="str">
        <f t="shared" si="16"/>
        <v/>
      </c>
      <c r="F74" s="60"/>
    </row>
    <row r="75" spans="1:6" s="61" customFormat="1" ht="9.9499999999999993" customHeight="1" x14ac:dyDescent="0.2">
      <c r="A75" s="234" t="str">
        <f>IF(Hoja1!AE61="","",UPPER(Hoja1!AE61))</f>
        <v/>
      </c>
      <c r="B75" s="234"/>
      <c r="C75" s="68" t="str">
        <f t="shared" si="14"/>
        <v/>
      </c>
      <c r="D75" s="57" t="str">
        <f t="shared" si="15"/>
        <v/>
      </c>
      <c r="E75" s="57" t="str">
        <f t="shared" si="16"/>
        <v/>
      </c>
      <c r="F75" s="60"/>
    </row>
    <row r="76" spans="1:6" s="61" customFormat="1" ht="9.9499999999999993" customHeight="1" x14ac:dyDescent="0.2">
      <c r="A76" s="234" t="str">
        <f>IF(Hoja1!AE62="","",UPPER(Hoja1!AE62))</f>
        <v/>
      </c>
      <c r="B76" s="234"/>
      <c r="C76" s="68" t="str">
        <f t="shared" si="14"/>
        <v/>
      </c>
      <c r="D76" s="57" t="str">
        <f t="shared" si="15"/>
        <v/>
      </c>
      <c r="E76" s="57" t="str">
        <f t="shared" si="16"/>
        <v/>
      </c>
      <c r="F76" s="60"/>
    </row>
    <row r="93" spans="17:17" x14ac:dyDescent="0.25">
      <c r="Q93" s="53" t="s">
        <v>0</v>
      </c>
    </row>
    <row r="94" spans="17:17" x14ac:dyDescent="0.25">
      <c r="Q94" s="59" t="s">
        <v>1</v>
      </c>
    </row>
    <row r="95" spans="17:17" x14ac:dyDescent="0.25">
      <c r="Q95" s="59" t="s">
        <v>292</v>
      </c>
    </row>
  </sheetData>
  <sheetProtection algorithmName="SHA-512" hashValue="4D+eGpMoK2/D3RS5zf26SeorjuKOPLpw7odg9CIFBx23VNd5i9Eu/zkY5YO9RzKDM7OM0+ldLRGtCpMBtZJLMA==" saltValue="e8osMhWkQKBfi2n+cCybQw==" spinCount="100000" sheet="1" objects="1" scenarios="1"/>
  <mergeCells count="66">
    <mergeCell ref="A67:B67"/>
    <mergeCell ref="A68:B68"/>
    <mergeCell ref="A64:B64"/>
    <mergeCell ref="A65:B65"/>
    <mergeCell ref="A66:B66"/>
    <mergeCell ref="A61:B61"/>
    <mergeCell ref="A62:B62"/>
    <mergeCell ref="A63:B63"/>
    <mergeCell ref="A58:B58"/>
    <mergeCell ref="A59:B59"/>
    <mergeCell ref="A60:B60"/>
    <mergeCell ref="A38:B38"/>
    <mergeCell ref="A45:B45"/>
    <mergeCell ref="A46:B46"/>
    <mergeCell ref="A57:B57"/>
    <mergeCell ref="A42:B42"/>
    <mergeCell ref="A43:B43"/>
    <mergeCell ref="A44:B44"/>
    <mergeCell ref="A10:B10"/>
    <mergeCell ref="A11:B11"/>
    <mergeCell ref="A12:B12"/>
    <mergeCell ref="A13:B13"/>
    <mergeCell ref="F55:Q55"/>
    <mergeCell ref="A33:B33"/>
    <mergeCell ref="A34:B34"/>
    <mergeCell ref="A35:B35"/>
    <mergeCell ref="A25:B25"/>
    <mergeCell ref="A55:B56"/>
    <mergeCell ref="C55:C56"/>
    <mergeCell ref="A39:B39"/>
    <mergeCell ref="A40:B40"/>
    <mergeCell ref="A41:B41"/>
    <mergeCell ref="A36:B36"/>
    <mergeCell ref="A37:B37"/>
    <mergeCell ref="F5:Q5"/>
    <mergeCell ref="A5:B6"/>
    <mergeCell ref="A69:B69"/>
    <mergeCell ref="C5:C6"/>
    <mergeCell ref="A22:B22"/>
    <mergeCell ref="A23:B23"/>
    <mergeCell ref="A24:B24"/>
    <mergeCell ref="A26:B26"/>
    <mergeCell ref="A14:B14"/>
    <mergeCell ref="A15:B15"/>
    <mergeCell ref="A16:B16"/>
    <mergeCell ref="A17:B17"/>
    <mergeCell ref="A18:B18"/>
    <mergeCell ref="A32:B32"/>
    <mergeCell ref="A7:B7"/>
    <mergeCell ref="A29:B29"/>
    <mergeCell ref="A19:B19"/>
    <mergeCell ref="A8:B8"/>
    <mergeCell ref="A9:B9"/>
    <mergeCell ref="A75:B75"/>
    <mergeCell ref="A76:B76"/>
    <mergeCell ref="A70:B70"/>
    <mergeCell ref="A71:B71"/>
    <mergeCell ref="A72:B72"/>
    <mergeCell ref="A73:B73"/>
    <mergeCell ref="A74:B74"/>
    <mergeCell ref="A30:B30"/>
    <mergeCell ref="A31:B31"/>
    <mergeCell ref="A20:B20"/>
    <mergeCell ref="A21:B21"/>
    <mergeCell ref="A27:B27"/>
    <mergeCell ref="A28:B28"/>
  </mergeCells>
  <conditionalFormatting sqref="A7:B46 A57:B68">
    <cfRule type="expression" dxfId="10" priority="22">
      <formula>$A7&lt;&gt;""</formula>
    </cfRule>
  </conditionalFormatting>
  <conditionalFormatting sqref="C7:C46 C57:C68">
    <cfRule type="expression" dxfId="9" priority="21">
      <formula>$C7&lt;&gt;""</formula>
    </cfRule>
  </conditionalFormatting>
  <conditionalFormatting sqref="D7:D46 D57:D68">
    <cfRule type="expression" dxfId="8" priority="20">
      <formula>$D7&lt;&gt;""</formula>
    </cfRule>
  </conditionalFormatting>
  <conditionalFormatting sqref="E7:E46 E57:E68">
    <cfRule type="expression" dxfId="7" priority="19">
      <formula>$E7&lt;&gt;""</formula>
    </cfRule>
  </conditionalFormatting>
  <conditionalFormatting sqref="A69:B76">
    <cfRule type="expression" dxfId="6" priority="10">
      <formula>$A69&lt;&gt;""</formula>
    </cfRule>
  </conditionalFormatting>
  <conditionalFormatting sqref="C69:C76">
    <cfRule type="expression" dxfId="5" priority="9">
      <formula>$C69&lt;&gt;""</formula>
    </cfRule>
  </conditionalFormatting>
  <conditionalFormatting sqref="D69:D76">
    <cfRule type="expression" dxfId="4" priority="8">
      <formula>$D69&lt;&gt;""</formula>
    </cfRule>
  </conditionalFormatting>
  <conditionalFormatting sqref="E69:E76">
    <cfRule type="expression" dxfId="3" priority="7">
      <formula>$E69&lt;&gt;""</formula>
    </cfRule>
  </conditionalFormatting>
  <conditionalFormatting sqref="F7:Q46 F57:Q76">
    <cfRule type="expression" dxfId="2" priority="1" stopIfTrue="1">
      <formula>($A7="")</formula>
    </cfRule>
    <cfRule type="expression" dxfId="1" priority="37" stopIfTrue="1">
      <formula>AND(F$6&gt;=$D7,F$6&lt;=$E7,LEN($A7)&lt;=4)</formula>
    </cfRule>
    <cfRule type="expression" dxfId="0" priority="38" stopIfTrue="1">
      <formula>AND(F$6&gt;=$D7,F$6&lt;=$E7,LEN($A7)&gt;4)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93" orientation="landscape" r:id="rId1"/>
  <rowBreaks count="1" manualBreakCount="1">
    <brk id="50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Z62"/>
  <sheetViews>
    <sheetView zoomScaleNormal="100" workbookViewId="0">
      <selection sqref="A1:B1"/>
    </sheetView>
  </sheetViews>
  <sheetFormatPr baseColWidth="10" defaultRowHeight="15" x14ac:dyDescent="0.25"/>
  <cols>
    <col min="1" max="1" width="15.85546875" style="80" bestFit="1" customWidth="1"/>
    <col min="2" max="2" width="15.7109375" style="80" customWidth="1"/>
    <col min="3" max="6" width="11.42578125" style="80"/>
    <col min="7" max="16" width="6.7109375" style="80" customWidth="1"/>
    <col min="17" max="17" width="8.28515625" style="80" bestFit="1" customWidth="1"/>
    <col min="18" max="18" width="10.7109375" style="80" customWidth="1"/>
    <col min="19" max="20" width="11.42578125" style="80"/>
    <col min="21" max="21" width="15.7109375" style="80" customWidth="1"/>
    <col min="22" max="23" width="11.42578125" style="80"/>
    <col min="24" max="24" width="3" style="80" bestFit="1" customWidth="1"/>
    <col min="25" max="25" width="11.42578125" style="80"/>
    <col min="26" max="26" width="34.28515625" style="80" customWidth="1"/>
    <col min="27" max="16384" width="11.42578125" style="80"/>
  </cols>
  <sheetData>
    <row r="1" spans="1:51" s="79" customFormat="1" x14ac:dyDescent="0.25">
      <c r="A1" s="241" t="s">
        <v>105</v>
      </c>
      <c r="B1" s="241"/>
      <c r="D1" s="241" t="s">
        <v>24</v>
      </c>
      <c r="E1" s="241"/>
      <c r="F1" s="241"/>
      <c r="G1" s="79" t="s">
        <v>107</v>
      </c>
      <c r="H1" s="79" t="s">
        <v>108</v>
      </c>
      <c r="I1" s="79" t="s">
        <v>109</v>
      </c>
      <c r="J1" s="79" t="s">
        <v>110</v>
      </c>
      <c r="K1" s="79" t="s">
        <v>111</v>
      </c>
      <c r="L1" s="79" t="s">
        <v>112</v>
      </c>
      <c r="M1" s="79" t="s">
        <v>113</v>
      </c>
      <c r="N1" s="79" t="s">
        <v>114</v>
      </c>
      <c r="O1" s="79" t="s">
        <v>115</v>
      </c>
      <c r="P1" s="79" t="s">
        <v>116</v>
      </c>
      <c r="Q1" s="79" t="s">
        <v>146</v>
      </c>
      <c r="R1" s="79" t="s">
        <v>147</v>
      </c>
      <c r="T1" s="241" t="s">
        <v>90</v>
      </c>
      <c r="U1" s="241"/>
      <c r="V1" s="241"/>
      <c r="Y1" s="241" t="s">
        <v>117</v>
      </c>
      <c r="Z1" s="241"/>
      <c r="AA1" s="241"/>
      <c r="AB1" s="241"/>
      <c r="AD1" s="79" t="s">
        <v>120</v>
      </c>
    </row>
    <row r="2" spans="1:51" x14ac:dyDescent="0.25">
      <c r="A2" s="80" t="s">
        <v>104</v>
      </c>
      <c r="B2" s="80">
        <f>DATOS!D8</f>
        <v>0</v>
      </c>
      <c r="D2" s="80" t="str">
        <f>RRHH!A9</f>
        <v>TEC-1</v>
      </c>
      <c r="E2" s="80">
        <f>RRHH!I9</f>
        <v>0</v>
      </c>
      <c r="F2" s="81">
        <f>ROUND(RRHH!V9,2)</f>
        <v>0</v>
      </c>
      <c r="G2" s="81">
        <f>'GASTO RRHH'!G9</f>
        <v>0</v>
      </c>
      <c r="H2" s="81">
        <f>'GASTO RRHH'!G24</f>
        <v>0</v>
      </c>
      <c r="I2" s="81">
        <f>'GASTO RRHH'!G39</f>
        <v>0</v>
      </c>
      <c r="J2" s="81">
        <f>'GASTO RRHH'!T9</f>
        <v>0</v>
      </c>
      <c r="K2" s="81">
        <f>'GASTO RRHH'!T24</f>
        <v>0</v>
      </c>
      <c r="L2" s="81">
        <f>'GASTO RRHH'!T39</f>
        <v>0</v>
      </c>
      <c r="M2" s="81">
        <f>'GASTO RRHH'!AG9</f>
        <v>0</v>
      </c>
      <c r="N2" s="81">
        <f>'GASTO RRHH'!AG24</f>
        <v>0</v>
      </c>
      <c r="O2" s="81">
        <f>'GASTO RRHH'!AG39</f>
        <v>0</v>
      </c>
      <c r="P2" s="81">
        <f>'GASTO RRHH'!AT9</f>
        <v>0</v>
      </c>
      <c r="Q2" s="81">
        <f>SUM(G2:P2)</f>
        <v>0</v>
      </c>
      <c r="R2" s="81">
        <f>ROUND(ROUND(F2,2)*Q2,2)</f>
        <v>0</v>
      </c>
      <c r="T2" s="80" t="str">
        <f>'GASTOS PROYECTO'!A8</f>
        <v>EX1</v>
      </c>
      <c r="U2" s="80">
        <f>'GASTOS PROYECTO'!R8</f>
        <v>0</v>
      </c>
      <c r="V2" s="81">
        <f>'GASTOS PROYECTO'!S8</f>
        <v>0</v>
      </c>
      <c r="AA2" s="80" t="s">
        <v>94</v>
      </c>
      <c r="AB2" s="80" t="s">
        <v>95</v>
      </c>
    </row>
    <row r="3" spans="1:51" x14ac:dyDescent="0.25">
      <c r="A3" s="80" t="s">
        <v>103</v>
      </c>
      <c r="B3" s="80">
        <f>DATOS!D13</f>
        <v>0</v>
      </c>
      <c r="D3" s="80" t="str">
        <f>RRHH!A10</f>
        <v>TEC-2</v>
      </c>
      <c r="E3" s="80">
        <f>RRHH!I10</f>
        <v>0</v>
      </c>
      <c r="F3" s="81">
        <f>ROUND(RRHH!V10,2)</f>
        <v>0</v>
      </c>
      <c r="G3" s="81">
        <f>'GASTO RRHH'!G10</f>
        <v>0</v>
      </c>
      <c r="H3" s="81">
        <f>'GASTO RRHH'!G25</f>
        <v>0</v>
      </c>
      <c r="I3" s="81">
        <f>'GASTO RRHH'!G40</f>
        <v>0</v>
      </c>
      <c r="J3" s="81">
        <f>'GASTO RRHH'!T10</f>
        <v>0</v>
      </c>
      <c r="K3" s="81">
        <f>'GASTO RRHH'!T25</f>
        <v>0</v>
      </c>
      <c r="L3" s="81">
        <f>'GASTO RRHH'!T40</f>
        <v>0</v>
      </c>
      <c r="M3" s="81">
        <f>'GASTO RRHH'!AG10</f>
        <v>0</v>
      </c>
      <c r="N3" s="81">
        <f>'GASTO RRHH'!AG25</f>
        <v>0</v>
      </c>
      <c r="O3" s="81">
        <f>'GASTO RRHH'!AG40</f>
        <v>0</v>
      </c>
      <c r="P3" s="81">
        <f>'GASTO RRHH'!AT10</f>
        <v>0</v>
      </c>
      <c r="Q3" s="81">
        <f t="shared" ref="Q3:Q11" si="0">SUM(G3:P3)</f>
        <v>0</v>
      </c>
      <c r="R3" s="81">
        <f t="shared" ref="R3:R11" si="1">ROUND(F3*Q3,2)</f>
        <v>0</v>
      </c>
      <c r="T3" s="80" t="str">
        <f>'GASTOS PROYECTO'!A9</f>
        <v>EX2</v>
      </c>
      <c r="U3" s="80">
        <f>'GASTOS PROYECTO'!R9</f>
        <v>0</v>
      </c>
      <c r="V3" s="81">
        <f>'GASTOS PROYECTO'!S9</f>
        <v>0</v>
      </c>
      <c r="X3" s="80">
        <v>1</v>
      </c>
      <c r="Y3" s="79" t="s">
        <v>21</v>
      </c>
      <c r="Z3" s="79">
        <f>IF(T('ESTRUCTURA PROYECTO'!D5:V5)="",0,T('ESTRUCTURA PROYECTO'!D5:V5))</f>
        <v>0</v>
      </c>
      <c r="AA3" s="79">
        <f>IF(MIN(AA4:AA8)=0,1,MIN(AA4:AA8))</f>
        <v>1</v>
      </c>
      <c r="AB3" s="79">
        <f>MAX(AB4:AB8)</f>
        <v>0</v>
      </c>
      <c r="AD3" s="80">
        <f>IF(Z3=0,MAX($X$3:$X$62)+1,X3)</f>
        <v>61</v>
      </c>
      <c r="AE3" s="80" t="str">
        <f>IF(ISERROR(VLOOKUP(SMALL($AD$3:$AD$62,X3),$X$3:$Y$62,2,FALSE)),"",VLOOKUP(SMALL($AD$3:$AD$62,X3),$X$3:$Y$62,2,FALSE))</f>
        <v/>
      </c>
      <c r="AF3" s="80" t="str">
        <f t="shared" ref="AF3:AF34" si="2">IF(AE3="","",VLOOKUP(AE3,estructura,2,FALSE))</f>
        <v/>
      </c>
      <c r="AS3" s="79"/>
      <c r="AY3" s="79"/>
    </row>
    <row r="4" spans="1:51" x14ac:dyDescent="0.25">
      <c r="A4" s="80" t="s">
        <v>106</v>
      </c>
      <c r="B4" s="80">
        <f>DATOS!A17</f>
        <v>0</v>
      </c>
      <c r="D4" s="80" t="str">
        <f>RRHH!A11</f>
        <v>TEC-3</v>
      </c>
      <c r="E4" s="80">
        <f>RRHH!I11</f>
        <v>0</v>
      </c>
      <c r="F4" s="81">
        <f>ROUND(RRHH!V11,2)</f>
        <v>0</v>
      </c>
      <c r="G4" s="81">
        <f>'GASTO RRHH'!G11</f>
        <v>0</v>
      </c>
      <c r="H4" s="81">
        <f>'GASTO RRHH'!G26</f>
        <v>0</v>
      </c>
      <c r="I4" s="81">
        <f>'GASTO RRHH'!G41</f>
        <v>0</v>
      </c>
      <c r="J4" s="81">
        <f>'GASTO RRHH'!T11</f>
        <v>0</v>
      </c>
      <c r="K4" s="81">
        <f>'GASTO RRHH'!T26</f>
        <v>0</v>
      </c>
      <c r="L4" s="81">
        <f>'GASTO RRHH'!T41</f>
        <v>0</v>
      </c>
      <c r="M4" s="81">
        <f>'GASTO RRHH'!AG11</f>
        <v>0</v>
      </c>
      <c r="N4" s="81">
        <f>'GASTO RRHH'!AG26</f>
        <v>0</v>
      </c>
      <c r="O4" s="81">
        <f>'GASTO RRHH'!AG41</f>
        <v>0</v>
      </c>
      <c r="P4" s="81">
        <f>'GASTO RRHH'!AT11</f>
        <v>0</v>
      </c>
      <c r="Q4" s="81">
        <f t="shared" si="0"/>
        <v>0</v>
      </c>
      <c r="R4" s="81">
        <f t="shared" si="1"/>
        <v>0</v>
      </c>
      <c r="T4" s="80" t="str">
        <f>'GASTOS PROYECTO'!A10</f>
        <v>EX3</v>
      </c>
      <c r="U4" s="80">
        <f>'GASTOS PROYECTO'!R10</f>
        <v>0</v>
      </c>
      <c r="V4" s="81">
        <f>'GASTOS PROYECTO'!S10</f>
        <v>0</v>
      </c>
      <c r="X4" s="80">
        <v>2</v>
      </c>
      <c r="Y4" s="80" t="s">
        <v>25</v>
      </c>
      <c r="Z4" s="80">
        <f>IF(T('ESTRUCTURA PROYECTO'!D8:V8)="",0,T('ESTRUCTURA PROYECTO'!D8:V8))</f>
        <v>0</v>
      </c>
      <c r="AA4" s="80">
        <f>'ESTRUCTURA PROYECTO'!B8</f>
        <v>0</v>
      </c>
      <c r="AB4" s="80">
        <f>'ESTRUCTURA PROYECTO'!C8</f>
        <v>0</v>
      </c>
      <c r="AD4" s="80">
        <f t="shared" ref="AD4:AD62" si="3">IF(Z4=0,MAX($X$3:$X$62)+1,X4)</f>
        <v>61</v>
      </c>
      <c r="AE4" s="80" t="str">
        <f t="shared" ref="AE4:AE62" si="4">IF(ISERROR(VLOOKUP(SMALL($AD$3:$AD$62,X4),$X$3:$Y$62,2,FALSE)),"",VLOOKUP(SMALL($AD$3:$AD$62,X4),$X$3:$Y$62,2,FALSE))</f>
        <v/>
      </c>
      <c r="AF4" s="80" t="str">
        <f t="shared" si="2"/>
        <v/>
      </c>
    </row>
    <row r="5" spans="1:51" x14ac:dyDescent="0.25">
      <c r="B5" s="80">
        <f>DATOS!A18</f>
        <v>0</v>
      </c>
      <c r="D5" s="80" t="str">
        <f>RRHH!A12</f>
        <v>TEC-4</v>
      </c>
      <c r="E5" s="80">
        <f>RRHH!I12</f>
        <v>0</v>
      </c>
      <c r="F5" s="81">
        <f>ROUND(RRHH!V12,2)</f>
        <v>0</v>
      </c>
      <c r="G5" s="81">
        <f>'GASTO RRHH'!G12</f>
        <v>0</v>
      </c>
      <c r="H5" s="81">
        <f>'GASTO RRHH'!G27</f>
        <v>0</v>
      </c>
      <c r="I5" s="81">
        <f>'GASTO RRHH'!G42</f>
        <v>0</v>
      </c>
      <c r="J5" s="81">
        <f>'GASTO RRHH'!T12</f>
        <v>0</v>
      </c>
      <c r="K5" s="81">
        <f>'GASTO RRHH'!T27</f>
        <v>0</v>
      </c>
      <c r="L5" s="81">
        <f>'GASTO RRHH'!T42</f>
        <v>0</v>
      </c>
      <c r="M5" s="81">
        <f>'GASTO RRHH'!AG12</f>
        <v>0</v>
      </c>
      <c r="N5" s="81">
        <f>'GASTO RRHH'!AG27</f>
        <v>0</v>
      </c>
      <c r="O5" s="81">
        <f>'GASTO RRHH'!AG42</f>
        <v>0</v>
      </c>
      <c r="P5" s="81">
        <f>'GASTO RRHH'!AT12</f>
        <v>0</v>
      </c>
      <c r="Q5" s="81">
        <f t="shared" si="0"/>
        <v>0</v>
      </c>
      <c r="R5" s="81">
        <f t="shared" si="1"/>
        <v>0</v>
      </c>
      <c r="T5" s="80" t="str">
        <f>'GASTOS PROYECTO'!A11</f>
        <v>EX4</v>
      </c>
      <c r="U5" s="80">
        <f>'GASTOS PROYECTO'!R11</f>
        <v>0</v>
      </c>
      <c r="V5" s="81">
        <f>'GASTOS PROYECTO'!S11</f>
        <v>0</v>
      </c>
      <c r="X5" s="80">
        <v>3</v>
      </c>
      <c r="Y5" s="80" t="s">
        <v>26</v>
      </c>
      <c r="Z5" s="80">
        <f>IF(T('ESTRUCTURA PROYECTO'!D9:V9)="",0,T('ESTRUCTURA PROYECTO'!D9:V9))</f>
        <v>0</v>
      </c>
      <c r="AA5" s="80">
        <f>'ESTRUCTURA PROYECTO'!B9</f>
        <v>0</v>
      </c>
      <c r="AB5" s="80">
        <f>'ESTRUCTURA PROYECTO'!C9</f>
        <v>0</v>
      </c>
      <c r="AD5" s="80">
        <f t="shared" si="3"/>
        <v>61</v>
      </c>
      <c r="AE5" s="80" t="str">
        <f t="shared" si="4"/>
        <v/>
      </c>
      <c r="AF5" s="80" t="str">
        <f t="shared" si="2"/>
        <v/>
      </c>
    </row>
    <row r="6" spans="1:51" x14ac:dyDescent="0.25">
      <c r="B6" s="80">
        <f>DATOS!A19</f>
        <v>0</v>
      </c>
      <c r="D6" s="80" t="str">
        <f>RRHH!A13</f>
        <v>TEC-5</v>
      </c>
      <c r="E6" s="80">
        <f>RRHH!I13</f>
        <v>0</v>
      </c>
      <c r="F6" s="81">
        <f>ROUND(RRHH!V13,2)</f>
        <v>0</v>
      </c>
      <c r="G6" s="81">
        <f>'GASTO RRHH'!G13</f>
        <v>0</v>
      </c>
      <c r="H6" s="81">
        <f>'GASTO RRHH'!G28</f>
        <v>0</v>
      </c>
      <c r="I6" s="81">
        <f>'GASTO RRHH'!G43</f>
        <v>0</v>
      </c>
      <c r="J6" s="81">
        <f>'GASTO RRHH'!T13</f>
        <v>0</v>
      </c>
      <c r="K6" s="81">
        <f>'GASTO RRHH'!T28</f>
        <v>0</v>
      </c>
      <c r="L6" s="81">
        <f>'GASTO RRHH'!T43</f>
        <v>0</v>
      </c>
      <c r="M6" s="81">
        <f>'GASTO RRHH'!AG13</f>
        <v>0</v>
      </c>
      <c r="N6" s="81">
        <f>'GASTO RRHH'!AG28</f>
        <v>0</v>
      </c>
      <c r="O6" s="81">
        <f>'GASTO RRHH'!AG43</f>
        <v>0</v>
      </c>
      <c r="P6" s="81">
        <f>'GASTO RRHH'!AT13</f>
        <v>0</v>
      </c>
      <c r="Q6" s="81">
        <f t="shared" si="0"/>
        <v>0</v>
      </c>
      <c r="R6" s="81">
        <f t="shared" si="1"/>
        <v>0</v>
      </c>
      <c r="T6" s="80" t="str">
        <f>'GASTOS PROYECTO'!A12</f>
        <v>EX5</v>
      </c>
      <c r="U6" s="80">
        <f>'GASTOS PROYECTO'!R12</f>
        <v>0</v>
      </c>
      <c r="V6" s="81">
        <f>'GASTOS PROYECTO'!S12</f>
        <v>0</v>
      </c>
      <c r="X6" s="80">
        <v>4</v>
      </c>
      <c r="Y6" s="80" t="s">
        <v>27</v>
      </c>
      <c r="Z6" s="80">
        <f>IF(T('ESTRUCTURA PROYECTO'!D10:V10)="",0,T('ESTRUCTURA PROYECTO'!D10:V10))</f>
        <v>0</v>
      </c>
      <c r="AA6" s="80">
        <f>'ESTRUCTURA PROYECTO'!B10</f>
        <v>0</v>
      </c>
      <c r="AB6" s="80">
        <f>'ESTRUCTURA PROYECTO'!C10</f>
        <v>0</v>
      </c>
      <c r="AD6" s="80">
        <f t="shared" si="3"/>
        <v>61</v>
      </c>
      <c r="AE6" s="80" t="str">
        <f t="shared" si="4"/>
        <v/>
      </c>
      <c r="AF6" s="80" t="str">
        <f t="shared" si="2"/>
        <v/>
      </c>
    </row>
    <row r="7" spans="1:51" x14ac:dyDescent="0.25">
      <c r="B7" s="80">
        <f>DATOS!A20</f>
        <v>0</v>
      </c>
      <c r="D7" s="80" t="str">
        <f>RRHH!A14</f>
        <v>TEC-6</v>
      </c>
      <c r="E7" s="80">
        <f>RRHH!I14</f>
        <v>0</v>
      </c>
      <c r="F7" s="81">
        <f>ROUND(RRHH!V14,2)</f>
        <v>0</v>
      </c>
      <c r="G7" s="81">
        <f>'GASTO RRHH'!G14</f>
        <v>0</v>
      </c>
      <c r="H7" s="81">
        <f>'GASTO RRHH'!G29</f>
        <v>0</v>
      </c>
      <c r="I7" s="81">
        <f>'GASTO RRHH'!G44</f>
        <v>0</v>
      </c>
      <c r="J7" s="81">
        <f>'GASTO RRHH'!T14</f>
        <v>0</v>
      </c>
      <c r="K7" s="81">
        <f>'GASTO RRHH'!T29</f>
        <v>0</v>
      </c>
      <c r="L7" s="81">
        <f>'GASTO RRHH'!T44</f>
        <v>0</v>
      </c>
      <c r="M7" s="81">
        <f>'GASTO RRHH'!AG14</f>
        <v>0</v>
      </c>
      <c r="N7" s="81">
        <f>'GASTO RRHH'!AG29</f>
        <v>0</v>
      </c>
      <c r="O7" s="81">
        <f>'GASTO RRHH'!AG44</f>
        <v>0</v>
      </c>
      <c r="P7" s="81">
        <f>'GASTO RRHH'!AT14</f>
        <v>0</v>
      </c>
      <c r="Q7" s="81">
        <f t="shared" si="0"/>
        <v>0</v>
      </c>
      <c r="R7" s="81">
        <f t="shared" si="1"/>
        <v>0</v>
      </c>
      <c r="U7" s="82" t="s">
        <v>30</v>
      </c>
      <c r="V7" s="83">
        <f>SUM(V2:V6)</f>
        <v>0</v>
      </c>
      <c r="X7" s="80">
        <v>5</v>
      </c>
      <c r="Y7" s="80" t="s">
        <v>28</v>
      </c>
      <c r="Z7" s="80">
        <f>IF(T('ESTRUCTURA PROYECTO'!D11:V11)="",0,T('ESTRUCTURA PROYECTO'!D11:V11))</f>
        <v>0</v>
      </c>
      <c r="AA7" s="80">
        <f>'ESTRUCTURA PROYECTO'!B11</f>
        <v>0</v>
      </c>
      <c r="AB7" s="80">
        <f>'ESTRUCTURA PROYECTO'!C11</f>
        <v>0</v>
      </c>
      <c r="AD7" s="80">
        <f t="shared" si="3"/>
        <v>61</v>
      </c>
      <c r="AE7" s="80" t="str">
        <f t="shared" si="4"/>
        <v/>
      </c>
      <c r="AF7" s="80" t="str">
        <f t="shared" si="2"/>
        <v/>
      </c>
    </row>
    <row r="8" spans="1:51" x14ac:dyDescent="0.25">
      <c r="B8" s="80">
        <f>DATOS!A21</f>
        <v>0</v>
      </c>
      <c r="D8" s="80" t="str">
        <f>RRHH!A15</f>
        <v>TEC-7</v>
      </c>
      <c r="E8" s="80">
        <f>RRHH!I15</f>
        <v>0</v>
      </c>
      <c r="F8" s="81">
        <f>ROUND(RRHH!V15,2)</f>
        <v>0</v>
      </c>
      <c r="G8" s="81">
        <f>'GASTO RRHH'!G15</f>
        <v>0</v>
      </c>
      <c r="H8" s="81">
        <f>'GASTO RRHH'!G30</f>
        <v>0</v>
      </c>
      <c r="I8" s="81">
        <f>'GASTO RRHH'!G45</f>
        <v>0</v>
      </c>
      <c r="J8" s="81">
        <f>'GASTO RRHH'!T15</f>
        <v>0</v>
      </c>
      <c r="K8" s="81">
        <f>'GASTO RRHH'!T30</f>
        <v>0</v>
      </c>
      <c r="L8" s="81">
        <f>'GASTO RRHH'!T45</f>
        <v>0</v>
      </c>
      <c r="M8" s="81">
        <f>'GASTO RRHH'!AG15</f>
        <v>0</v>
      </c>
      <c r="N8" s="81">
        <f>'GASTO RRHH'!AG30</f>
        <v>0</v>
      </c>
      <c r="O8" s="81">
        <f>'GASTO RRHH'!AG45</f>
        <v>0</v>
      </c>
      <c r="P8" s="81">
        <f>'GASTO RRHH'!AT15</f>
        <v>0</v>
      </c>
      <c r="Q8" s="81">
        <f t="shared" si="0"/>
        <v>0</v>
      </c>
      <c r="R8" s="81">
        <f t="shared" si="1"/>
        <v>0</v>
      </c>
      <c r="X8" s="80">
        <v>6</v>
      </c>
      <c r="Y8" s="80" t="s">
        <v>29</v>
      </c>
      <c r="Z8" s="80">
        <f>IF(T('ESTRUCTURA PROYECTO'!D12:V12)="",0,T('ESTRUCTURA PROYECTO'!D12:V12))</f>
        <v>0</v>
      </c>
      <c r="AA8" s="80">
        <f>'ESTRUCTURA PROYECTO'!B12</f>
        <v>0</v>
      </c>
      <c r="AB8" s="80">
        <f>'ESTRUCTURA PROYECTO'!C12</f>
        <v>0</v>
      </c>
      <c r="AD8" s="80">
        <f t="shared" si="3"/>
        <v>61</v>
      </c>
      <c r="AE8" s="80" t="str">
        <f t="shared" si="4"/>
        <v/>
      </c>
      <c r="AF8" s="80" t="str">
        <f t="shared" si="2"/>
        <v/>
      </c>
    </row>
    <row r="9" spans="1:51" x14ac:dyDescent="0.25">
      <c r="D9" s="80" t="str">
        <f>RRHH!A16</f>
        <v>TEC-8</v>
      </c>
      <c r="E9" s="80">
        <f>RRHH!I16</f>
        <v>0</v>
      </c>
      <c r="F9" s="81">
        <f>ROUND(RRHH!V16,2)</f>
        <v>0</v>
      </c>
      <c r="G9" s="81">
        <f>'GASTO RRHH'!G16</f>
        <v>0</v>
      </c>
      <c r="H9" s="81">
        <f>'GASTO RRHH'!G31</f>
        <v>0</v>
      </c>
      <c r="I9" s="81">
        <f>'GASTO RRHH'!G46</f>
        <v>0</v>
      </c>
      <c r="J9" s="81">
        <f>'GASTO RRHH'!T16</f>
        <v>0</v>
      </c>
      <c r="K9" s="81">
        <f>'GASTO RRHH'!T31</f>
        <v>0</v>
      </c>
      <c r="L9" s="81">
        <f>'GASTO RRHH'!T46</f>
        <v>0</v>
      </c>
      <c r="M9" s="81">
        <f>'GASTO RRHH'!AG16</f>
        <v>0</v>
      </c>
      <c r="N9" s="81">
        <f>'GASTO RRHH'!AG31</f>
        <v>0</v>
      </c>
      <c r="O9" s="81">
        <f>'GASTO RRHH'!AG46</f>
        <v>0</v>
      </c>
      <c r="P9" s="81">
        <f>'GASTO RRHH'!AT16</f>
        <v>0</v>
      </c>
      <c r="Q9" s="81">
        <f t="shared" si="0"/>
        <v>0</v>
      </c>
      <c r="R9" s="81">
        <f t="shared" si="1"/>
        <v>0</v>
      </c>
      <c r="T9" s="241" t="s">
        <v>154</v>
      </c>
      <c r="U9" s="241"/>
      <c r="V9" s="241"/>
      <c r="X9" s="80">
        <v>7</v>
      </c>
      <c r="Y9" s="79" t="s">
        <v>33</v>
      </c>
      <c r="Z9" s="79">
        <f>IF(T('ESTRUCTURA PROYECTO'!D14:V14)="",0,T('ESTRUCTURA PROYECTO'!D14:V14))</f>
        <v>0</v>
      </c>
      <c r="AA9" s="79">
        <f>IF(MIN(AA10:AA14)=0,1,MIN(AA10:AA14))</f>
        <v>1</v>
      </c>
      <c r="AB9" s="79">
        <f>MAX(AB10:AB14)</f>
        <v>0</v>
      </c>
      <c r="AD9" s="80">
        <f t="shared" si="3"/>
        <v>61</v>
      </c>
      <c r="AE9" s="80" t="str">
        <f t="shared" si="4"/>
        <v/>
      </c>
      <c r="AF9" s="80" t="str">
        <f t="shared" si="2"/>
        <v/>
      </c>
      <c r="AS9" s="79"/>
      <c r="AY9" s="79"/>
    </row>
    <row r="10" spans="1:51" x14ac:dyDescent="0.25">
      <c r="D10" s="80" t="str">
        <f>RRHH!A17</f>
        <v>TEC-9</v>
      </c>
      <c r="E10" s="80">
        <f>RRHH!I17</f>
        <v>0</v>
      </c>
      <c r="F10" s="81">
        <f>ROUND(RRHH!V17,2)</f>
        <v>0</v>
      </c>
      <c r="G10" s="81">
        <f>'GASTO RRHH'!G17</f>
        <v>0</v>
      </c>
      <c r="H10" s="81">
        <f>'GASTO RRHH'!G32</f>
        <v>0</v>
      </c>
      <c r="I10" s="81">
        <f>'GASTO RRHH'!G47</f>
        <v>0</v>
      </c>
      <c r="J10" s="81">
        <f>'GASTO RRHH'!T17</f>
        <v>0</v>
      </c>
      <c r="K10" s="81">
        <f>'GASTO RRHH'!T32</f>
        <v>0</v>
      </c>
      <c r="L10" s="81">
        <f>'GASTO RRHH'!T47</f>
        <v>0</v>
      </c>
      <c r="M10" s="81">
        <f>'GASTO RRHH'!AG17</f>
        <v>0</v>
      </c>
      <c r="N10" s="81">
        <f>'GASTO RRHH'!AG32</f>
        <v>0</v>
      </c>
      <c r="O10" s="81">
        <f>'GASTO RRHH'!AG47</f>
        <v>0</v>
      </c>
      <c r="P10" s="81">
        <f>'GASTO RRHH'!AT17</f>
        <v>0</v>
      </c>
      <c r="Q10" s="81">
        <f t="shared" si="0"/>
        <v>0</v>
      </c>
      <c r="R10" s="81">
        <f t="shared" si="1"/>
        <v>0</v>
      </c>
      <c r="T10" s="80" t="str">
        <f>'GASTOS PROYECTO'!A18</f>
        <v>AM1</v>
      </c>
      <c r="U10" s="80">
        <f>'GASTOS PROYECTO'!R18</f>
        <v>0</v>
      </c>
      <c r="V10" s="81">
        <f>'GASTOS PROYECTO'!S18</f>
        <v>0</v>
      </c>
      <c r="X10" s="80">
        <v>8</v>
      </c>
      <c r="Y10" s="80" t="s">
        <v>34</v>
      </c>
      <c r="Z10" s="80">
        <f>IF(T('ESTRUCTURA PROYECTO'!D17:V17)="",0,T('ESTRUCTURA PROYECTO'!D17:V17))</f>
        <v>0</v>
      </c>
      <c r="AA10" s="80">
        <f>'ESTRUCTURA PROYECTO'!B17</f>
        <v>0</v>
      </c>
      <c r="AB10" s="80">
        <f>'ESTRUCTURA PROYECTO'!C17</f>
        <v>0</v>
      </c>
      <c r="AD10" s="80">
        <f t="shared" si="3"/>
        <v>61</v>
      </c>
      <c r="AE10" s="80" t="str">
        <f t="shared" si="4"/>
        <v/>
      </c>
      <c r="AF10" s="80" t="str">
        <f t="shared" si="2"/>
        <v/>
      </c>
    </row>
    <row r="11" spans="1:51" x14ac:dyDescent="0.25">
      <c r="D11" s="80" t="str">
        <f>RRHH!A18</f>
        <v>TEC-10</v>
      </c>
      <c r="E11" s="80">
        <f>RRHH!I18</f>
        <v>0</v>
      </c>
      <c r="F11" s="81">
        <f>ROUND(RRHH!V18,2)</f>
        <v>0</v>
      </c>
      <c r="G11" s="81">
        <f>'GASTO RRHH'!G18</f>
        <v>0</v>
      </c>
      <c r="H11" s="81">
        <f>'GASTO RRHH'!G33</f>
        <v>0</v>
      </c>
      <c r="I11" s="81">
        <f>'GASTO RRHH'!G48</f>
        <v>0</v>
      </c>
      <c r="J11" s="81">
        <f>'GASTO RRHH'!T18</f>
        <v>0</v>
      </c>
      <c r="K11" s="81">
        <f>'GASTO RRHH'!T33</f>
        <v>0</v>
      </c>
      <c r="L11" s="81">
        <f>'GASTO RRHH'!T48</f>
        <v>0</v>
      </c>
      <c r="M11" s="81">
        <f>'GASTO RRHH'!AG18</f>
        <v>0</v>
      </c>
      <c r="N11" s="81">
        <f>'GASTO RRHH'!AG33</f>
        <v>0</v>
      </c>
      <c r="O11" s="81">
        <f>'GASTO RRHH'!AG48</f>
        <v>0</v>
      </c>
      <c r="P11" s="81">
        <f>'GASTO RRHH'!AT18</f>
        <v>0</v>
      </c>
      <c r="Q11" s="81">
        <f t="shared" si="0"/>
        <v>0</v>
      </c>
      <c r="R11" s="81">
        <f t="shared" si="1"/>
        <v>0</v>
      </c>
      <c r="T11" s="80" t="str">
        <f>'GASTOS PROYECTO'!A19</f>
        <v>AM2</v>
      </c>
      <c r="U11" s="80">
        <f>'GASTOS PROYECTO'!R19</f>
        <v>0</v>
      </c>
      <c r="V11" s="81">
        <f>'GASTOS PROYECTO'!S19</f>
        <v>0</v>
      </c>
      <c r="X11" s="80">
        <v>9</v>
      </c>
      <c r="Y11" s="80" t="s">
        <v>35</v>
      </c>
      <c r="Z11" s="80">
        <f>IF(T('ESTRUCTURA PROYECTO'!D18:V18)="",0,T('ESTRUCTURA PROYECTO'!D18:V18))</f>
        <v>0</v>
      </c>
      <c r="AA11" s="80">
        <f>'ESTRUCTURA PROYECTO'!B18</f>
        <v>0</v>
      </c>
      <c r="AB11" s="80">
        <f>'ESTRUCTURA PROYECTO'!C18</f>
        <v>0</v>
      </c>
      <c r="AD11" s="80">
        <f t="shared" si="3"/>
        <v>61</v>
      </c>
      <c r="AE11" s="80" t="str">
        <f t="shared" si="4"/>
        <v/>
      </c>
      <c r="AF11" s="80" t="str">
        <f t="shared" si="2"/>
        <v/>
      </c>
    </row>
    <row r="12" spans="1:51" x14ac:dyDescent="0.25">
      <c r="T12" s="80" t="str">
        <f>'GASTOS PROYECTO'!A20</f>
        <v>AM3</v>
      </c>
      <c r="U12" s="80">
        <f>'GASTOS PROYECTO'!R20</f>
        <v>0</v>
      </c>
      <c r="V12" s="81">
        <f>'GASTOS PROYECTO'!S20</f>
        <v>0</v>
      </c>
      <c r="X12" s="80">
        <v>10</v>
      </c>
      <c r="Y12" s="80" t="s">
        <v>36</v>
      </c>
      <c r="Z12" s="80">
        <f>IF(T('ESTRUCTURA PROYECTO'!D19:V19)="",0,T('ESTRUCTURA PROYECTO'!D19:V19))</f>
        <v>0</v>
      </c>
      <c r="AA12" s="80">
        <f>'ESTRUCTURA PROYECTO'!B19</f>
        <v>0</v>
      </c>
      <c r="AB12" s="80">
        <f>'ESTRUCTURA PROYECTO'!C19</f>
        <v>0</v>
      </c>
      <c r="AD12" s="80">
        <f t="shared" si="3"/>
        <v>61</v>
      </c>
      <c r="AE12" s="80" t="str">
        <f t="shared" si="4"/>
        <v/>
      </c>
      <c r="AF12" s="80" t="str">
        <f t="shared" si="2"/>
        <v/>
      </c>
    </row>
    <row r="13" spans="1:51" x14ac:dyDescent="0.25">
      <c r="T13" s="80" t="str">
        <f>'GASTOS PROYECTO'!A21</f>
        <v>AM4</v>
      </c>
      <c r="U13" s="80">
        <f>'GASTOS PROYECTO'!R21</f>
        <v>0</v>
      </c>
      <c r="V13" s="81">
        <f>'GASTOS PROYECTO'!S21</f>
        <v>0</v>
      </c>
      <c r="X13" s="80">
        <v>11</v>
      </c>
      <c r="Y13" s="80" t="s">
        <v>37</v>
      </c>
      <c r="Z13" s="80">
        <f>IF(T('ESTRUCTURA PROYECTO'!D20:V20)="",0,T('ESTRUCTURA PROYECTO'!D20:V20))</f>
        <v>0</v>
      </c>
      <c r="AA13" s="80">
        <f>'ESTRUCTURA PROYECTO'!B20</f>
        <v>0</v>
      </c>
      <c r="AB13" s="80">
        <f>'ESTRUCTURA PROYECTO'!C20</f>
        <v>0</v>
      </c>
      <c r="AD13" s="80">
        <f t="shared" si="3"/>
        <v>61</v>
      </c>
      <c r="AE13" s="80" t="str">
        <f t="shared" si="4"/>
        <v/>
      </c>
      <c r="AF13" s="80" t="str">
        <f t="shared" si="2"/>
        <v/>
      </c>
    </row>
    <row r="14" spans="1:51" x14ac:dyDescent="0.25">
      <c r="T14" s="80" t="str">
        <f>'GASTOS PROYECTO'!A22</f>
        <v>AM5</v>
      </c>
      <c r="U14" s="80">
        <f>'GASTOS PROYECTO'!R22</f>
        <v>0</v>
      </c>
      <c r="V14" s="81">
        <f>'GASTOS PROYECTO'!S22</f>
        <v>0</v>
      </c>
      <c r="X14" s="80">
        <v>12</v>
      </c>
      <c r="Y14" s="80" t="s">
        <v>38</v>
      </c>
      <c r="Z14" s="80">
        <f>IF(T('ESTRUCTURA PROYECTO'!D21:V21)="",0,T('ESTRUCTURA PROYECTO'!D21:V21))</f>
        <v>0</v>
      </c>
      <c r="AA14" s="80">
        <f>'ESTRUCTURA PROYECTO'!B21</f>
        <v>0</v>
      </c>
      <c r="AB14" s="80">
        <f>'ESTRUCTURA PROYECTO'!C21</f>
        <v>0</v>
      </c>
      <c r="AD14" s="80">
        <f t="shared" si="3"/>
        <v>61</v>
      </c>
      <c r="AE14" s="80" t="str">
        <f t="shared" si="4"/>
        <v/>
      </c>
      <c r="AF14" s="80" t="str">
        <f t="shared" si="2"/>
        <v/>
      </c>
    </row>
    <row r="15" spans="1:51" x14ac:dyDescent="0.25">
      <c r="U15" s="82" t="s">
        <v>30</v>
      </c>
      <c r="V15" s="83">
        <f>SUM(V10:V14)</f>
        <v>0</v>
      </c>
      <c r="X15" s="80">
        <v>13</v>
      </c>
      <c r="Y15" s="79" t="s">
        <v>40</v>
      </c>
      <c r="Z15" s="79">
        <f>IF(T('ESTRUCTURA PROYECTO'!D23:V23)="",0,T('ESTRUCTURA PROYECTO'!D23:V23))</f>
        <v>0</v>
      </c>
      <c r="AA15" s="79">
        <f>IF(MIN(AA16:AA20)=0,1,MIN(AA16:AA20))</f>
        <v>1</v>
      </c>
      <c r="AB15" s="79">
        <f>MAX(AB16:AB20)</f>
        <v>0</v>
      </c>
      <c r="AD15" s="80">
        <f t="shared" si="3"/>
        <v>61</v>
      </c>
      <c r="AE15" s="80" t="str">
        <f t="shared" si="4"/>
        <v/>
      </c>
      <c r="AF15" s="80" t="str">
        <f t="shared" si="2"/>
        <v/>
      </c>
      <c r="AS15" s="79"/>
      <c r="AY15" s="79"/>
    </row>
    <row r="16" spans="1:51" x14ac:dyDescent="0.25">
      <c r="X16" s="80">
        <v>14</v>
      </c>
      <c r="Y16" s="80" t="s">
        <v>41</v>
      </c>
      <c r="Z16" s="80">
        <f>IF(T('ESTRUCTURA PROYECTO'!D26:V26)="",0,T('ESTRUCTURA PROYECTO'!D26:V26))</f>
        <v>0</v>
      </c>
      <c r="AA16" s="80">
        <f>'ESTRUCTURA PROYECTO'!B26</f>
        <v>0</v>
      </c>
      <c r="AB16" s="80">
        <f>'ESTRUCTURA PROYECTO'!C26</f>
        <v>0</v>
      </c>
      <c r="AD16" s="80">
        <f t="shared" si="3"/>
        <v>61</v>
      </c>
      <c r="AE16" s="80" t="str">
        <f t="shared" si="4"/>
        <v/>
      </c>
      <c r="AF16" s="80" t="str">
        <f t="shared" si="2"/>
        <v/>
      </c>
    </row>
    <row r="17" spans="20:52" x14ac:dyDescent="0.25">
      <c r="T17" s="241" t="s">
        <v>288</v>
      </c>
      <c r="U17" s="241"/>
      <c r="V17" s="241"/>
      <c r="X17" s="80">
        <v>15</v>
      </c>
      <c r="Y17" s="80" t="s">
        <v>42</v>
      </c>
      <c r="Z17" s="80">
        <f>IF(T('ESTRUCTURA PROYECTO'!D27:V27)="",0,T('ESTRUCTURA PROYECTO'!D27:V27))</f>
        <v>0</v>
      </c>
      <c r="AA17" s="80">
        <f>'ESTRUCTURA PROYECTO'!B27</f>
        <v>0</v>
      </c>
      <c r="AB17" s="80">
        <f>'ESTRUCTURA PROYECTO'!C27</f>
        <v>0</v>
      </c>
      <c r="AD17" s="80">
        <f t="shared" si="3"/>
        <v>61</v>
      </c>
      <c r="AE17" s="80" t="str">
        <f t="shared" si="4"/>
        <v/>
      </c>
      <c r="AF17" s="80" t="str">
        <f t="shared" si="2"/>
        <v/>
      </c>
    </row>
    <row r="18" spans="20:52" x14ac:dyDescent="0.25">
      <c r="T18" s="80" t="str">
        <f>'GASTOS PROYECTO'!A28</f>
        <v>CA1</v>
      </c>
      <c r="U18" s="80">
        <f>'GASTOS PROYECTO'!R28</f>
        <v>0</v>
      </c>
      <c r="V18" s="81">
        <f>'GASTOS PROYECTO'!S28</f>
        <v>0</v>
      </c>
      <c r="X18" s="80">
        <v>16</v>
      </c>
      <c r="Y18" s="80" t="s">
        <v>43</v>
      </c>
      <c r="Z18" s="80">
        <f>IF(T('ESTRUCTURA PROYECTO'!D28:V28)="",0,T('ESTRUCTURA PROYECTO'!D28:V28))</f>
        <v>0</v>
      </c>
      <c r="AA18" s="80">
        <f>'ESTRUCTURA PROYECTO'!B28</f>
        <v>0</v>
      </c>
      <c r="AB18" s="80">
        <f>'ESTRUCTURA PROYECTO'!C28</f>
        <v>0</v>
      </c>
      <c r="AD18" s="80">
        <f t="shared" si="3"/>
        <v>61</v>
      </c>
      <c r="AE18" s="80" t="str">
        <f t="shared" si="4"/>
        <v/>
      </c>
      <c r="AF18" s="80" t="str">
        <f t="shared" si="2"/>
        <v/>
      </c>
    </row>
    <row r="19" spans="20:52" x14ac:dyDescent="0.25">
      <c r="T19" s="80" t="str">
        <f>'GASTOS PROYECTO'!A29</f>
        <v>CA2</v>
      </c>
      <c r="U19" s="80">
        <f>'GASTOS PROYECTO'!R29</f>
        <v>0</v>
      </c>
      <c r="V19" s="81">
        <f>'GASTOS PROYECTO'!S29</f>
        <v>0</v>
      </c>
      <c r="X19" s="80">
        <v>17</v>
      </c>
      <c r="Y19" s="80" t="s">
        <v>44</v>
      </c>
      <c r="Z19" s="80">
        <f>IF(T('ESTRUCTURA PROYECTO'!D29:V29)="",0,T('ESTRUCTURA PROYECTO'!D29:V29))</f>
        <v>0</v>
      </c>
      <c r="AA19" s="80">
        <f>'ESTRUCTURA PROYECTO'!B29</f>
        <v>0</v>
      </c>
      <c r="AB19" s="80">
        <f>'ESTRUCTURA PROYECTO'!C29</f>
        <v>0</v>
      </c>
      <c r="AD19" s="80">
        <f t="shared" si="3"/>
        <v>61</v>
      </c>
      <c r="AE19" s="80" t="str">
        <f t="shared" si="4"/>
        <v/>
      </c>
      <c r="AF19" s="80" t="str">
        <f t="shared" si="2"/>
        <v/>
      </c>
    </row>
    <row r="20" spans="20:52" x14ac:dyDescent="0.25">
      <c r="T20" s="80" t="str">
        <f>'GASTOS PROYECTO'!A30</f>
        <v>CA3</v>
      </c>
      <c r="U20" s="80">
        <f>'GASTOS PROYECTO'!R30</f>
        <v>0</v>
      </c>
      <c r="V20" s="81">
        <f>'GASTOS PROYECTO'!S30</f>
        <v>0</v>
      </c>
      <c r="X20" s="80">
        <v>18</v>
      </c>
      <c r="Y20" s="80" t="s">
        <v>45</v>
      </c>
      <c r="Z20" s="80">
        <f>IF(T('ESTRUCTURA PROYECTO'!D30:V30)="",0,T('ESTRUCTURA PROYECTO'!D30:V30))</f>
        <v>0</v>
      </c>
      <c r="AA20" s="80">
        <f>'ESTRUCTURA PROYECTO'!B30</f>
        <v>0</v>
      </c>
      <c r="AB20" s="80">
        <f>'ESTRUCTURA PROYECTO'!C30</f>
        <v>0</v>
      </c>
      <c r="AD20" s="80">
        <f t="shared" si="3"/>
        <v>61</v>
      </c>
      <c r="AE20" s="80" t="str">
        <f t="shared" si="4"/>
        <v/>
      </c>
      <c r="AF20" s="80" t="str">
        <f t="shared" si="2"/>
        <v/>
      </c>
    </row>
    <row r="21" spans="20:52" x14ac:dyDescent="0.25">
      <c r="T21" s="80" t="str">
        <f>'GASTOS PROYECTO'!A31</f>
        <v>CA4</v>
      </c>
      <c r="U21" s="80">
        <f>'GASTOS PROYECTO'!R31</f>
        <v>0</v>
      </c>
      <c r="V21" s="81">
        <f>'GASTOS PROYECTO'!S31</f>
        <v>0</v>
      </c>
      <c r="X21" s="80">
        <v>19</v>
      </c>
      <c r="Y21" s="79" t="s">
        <v>46</v>
      </c>
      <c r="Z21" s="79">
        <f>IF(T('ESTRUCTURA PROYECTO'!AA5:AS5)="",0,T('ESTRUCTURA PROYECTO'!AA5:AS5))</f>
        <v>0</v>
      </c>
      <c r="AA21" s="79">
        <f>IF(MIN(AA22:AA26)=0,1,MIN(AA22:AA26))</f>
        <v>1</v>
      </c>
      <c r="AB21" s="79">
        <f>MAX(AB22:AB26)</f>
        <v>0</v>
      </c>
      <c r="AD21" s="80">
        <f t="shared" si="3"/>
        <v>61</v>
      </c>
      <c r="AE21" s="80" t="str">
        <f t="shared" si="4"/>
        <v/>
      </c>
      <c r="AF21" s="80" t="str">
        <f t="shared" si="2"/>
        <v/>
      </c>
      <c r="AU21" s="79"/>
      <c r="AV21" s="79"/>
      <c r="AZ21" s="79"/>
    </row>
    <row r="22" spans="20:52" x14ac:dyDescent="0.25">
      <c r="T22" s="80" t="str">
        <f>'GASTOS PROYECTO'!A32</f>
        <v>CA5</v>
      </c>
      <c r="U22" s="80">
        <f>'GASTOS PROYECTO'!R32</f>
        <v>0</v>
      </c>
      <c r="V22" s="81">
        <f>'GASTOS PROYECTO'!S32</f>
        <v>0</v>
      </c>
      <c r="X22" s="80">
        <v>20</v>
      </c>
      <c r="Y22" s="80" t="s">
        <v>47</v>
      </c>
      <c r="Z22" s="80">
        <f>IF(T('ESTRUCTURA PROYECTO'!AA8:AS8)="",0,T('ESTRUCTURA PROYECTO'!AA8:AS8))</f>
        <v>0</v>
      </c>
      <c r="AA22" s="80">
        <f>'ESTRUCTURA PROYECTO'!Y8</f>
        <v>0</v>
      </c>
      <c r="AB22" s="80">
        <f>'ESTRUCTURA PROYECTO'!Z8</f>
        <v>0</v>
      </c>
      <c r="AD22" s="80">
        <f t="shared" si="3"/>
        <v>61</v>
      </c>
      <c r="AE22" s="80" t="str">
        <f t="shared" si="4"/>
        <v/>
      </c>
      <c r="AF22" s="80" t="str">
        <f t="shared" si="2"/>
        <v/>
      </c>
    </row>
    <row r="23" spans="20:52" x14ac:dyDescent="0.25">
      <c r="U23" s="82" t="s">
        <v>30</v>
      </c>
      <c r="V23" s="83">
        <f>SUM(V18:V22)</f>
        <v>0</v>
      </c>
      <c r="X23" s="80">
        <v>21</v>
      </c>
      <c r="Y23" s="80" t="s">
        <v>48</v>
      </c>
      <c r="Z23" s="80">
        <f>IF(T('ESTRUCTURA PROYECTO'!AA9:AS9)="",0,T('ESTRUCTURA PROYECTO'!AA9:AS9))</f>
        <v>0</v>
      </c>
      <c r="AA23" s="80">
        <f>'ESTRUCTURA PROYECTO'!Y9</f>
        <v>0</v>
      </c>
      <c r="AB23" s="80">
        <f>'ESTRUCTURA PROYECTO'!Z9</f>
        <v>0</v>
      </c>
      <c r="AD23" s="80">
        <f t="shared" si="3"/>
        <v>61</v>
      </c>
      <c r="AE23" s="80" t="str">
        <f t="shared" si="4"/>
        <v/>
      </c>
      <c r="AF23" s="80" t="str">
        <f t="shared" si="2"/>
        <v/>
      </c>
    </row>
    <row r="24" spans="20:52" x14ac:dyDescent="0.25">
      <c r="X24" s="80">
        <v>22</v>
      </c>
      <c r="Y24" s="80" t="s">
        <v>49</v>
      </c>
      <c r="Z24" s="80">
        <f>IF(T('ESTRUCTURA PROYECTO'!AA10:AS10)="",0,T('ESTRUCTURA PROYECTO'!AA10:AS10))</f>
        <v>0</v>
      </c>
      <c r="AA24" s="80">
        <f>'ESTRUCTURA PROYECTO'!Y10</f>
        <v>0</v>
      </c>
      <c r="AB24" s="80">
        <f>'ESTRUCTURA PROYECTO'!Z10</f>
        <v>0</v>
      </c>
      <c r="AD24" s="80">
        <f t="shared" si="3"/>
        <v>61</v>
      </c>
      <c r="AE24" s="80" t="str">
        <f t="shared" si="4"/>
        <v/>
      </c>
      <c r="AF24" s="80" t="str">
        <f t="shared" si="2"/>
        <v/>
      </c>
    </row>
    <row r="25" spans="20:52" x14ac:dyDescent="0.25">
      <c r="T25" s="241" t="s">
        <v>166</v>
      </c>
      <c r="U25" s="241"/>
      <c r="V25" s="241"/>
      <c r="X25" s="80">
        <v>23</v>
      </c>
      <c r="Y25" s="80" t="s">
        <v>50</v>
      </c>
      <c r="Z25" s="80">
        <f>IF(T('ESTRUCTURA PROYECTO'!AA11:AS11)="",0,T('ESTRUCTURA PROYECTO'!AA11:AS11))</f>
        <v>0</v>
      </c>
      <c r="AA25" s="80">
        <f>'ESTRUCTURA PROYECTO'!Y11</f>
        <v>0</v>
      </c>
      <c r="AB25" s="80">
        <f>'ESTRUCTURA PROYECTO'!Z11</f>
        <v>0</v>
      </c>
      <c r="AD25" s="80">
        <f t="shared" si="3"/>
        <v>61</v>
      </c>
      <c r="AE25" s="80" t="str">
        <f t="shared" si="4"/>
        <v/>
      </c>
      <c r="AF25" s="80" t="str">
        <f t="shared" si="2"/>
        <v/>
      </c>
    </row>
    <row r="26" spans="20:52" x14ac:dyDescent="0.25">
      <c r="T26" s="80" t="str">
        <f>'GASTOS PROYECTO'!U8</f>
        <v>MA1</v>
      </c>
      <c r="U26" s="80">
        <f>'GASTOS PROYECTO'!AL8</f>
        <v>0</v>
      </c>
      <c r="V26" s="81">
        <f>'GASTOS PROYECTO'!AM8</f>
        <v>0</v>
      </c>
      <c r="X26" s="80">
        <v>24</v>
      </c>
      <c r="Y26" s="80" t="s">
        <v>51</v>
      </c>
      <c r="Z26" s="80">
        <f>IF(T('ESTRUCTURA PROYECTO'!AA12:AS12)="",0,T('ESTRUCTURA PROYECTO'!AA12:AS12))</f>
        <v>0</v>
      </c>
      <c r="AA26" s="80">
        <f>'ESTRUCTURA PROYECTO'!Y12</f>
        <v>0</v>
      </c>
      <c r="AB26" s="80">
        <f>'ESTRUCTURA PROYECTO'!Z12</f>
        <v>0</v>
      </c>
      <c r="AD26" s="80">
        <f t="shared" si="3"/>
        <v>61</v>
      </c>
      <c r="AE26" s="80" t="str">
        <f t="shared" si="4"/>
        <v/>
      </c>
      <c r="AF26" s="80" t="str">
        <f t="shared" si="2"/>
        <v/>
      </c>
    </row>
    <row r="27" spans="20:52" x14ac:dyDescent="0.25">
      <c r="T27" s="80" t="str">
        <f>'GASTOS PROYECTO'!U9</f>
        <v>MA2</v>
      </c>
      <c r="U27" s="80">
        <f>'GASTOS PROYECTO'!AL9</f>
        <v>0</v>
      </c>
      <c r="V27" s="81">
        <f>'GASTOS PROYECTO'!AM9</f>
        <v>0</v>
      </c>
      <c r="X27" s="80">
        <v>25</v>
      </c>
      <c r="Y27" s="79" t="s">
        <v>52</v>
      </c>
      <c r="Z27" s="79">
        <f>IF(T('ESTRUCTURA PROYECTO'!AA14:AS14)="",0,T('ESTRUCTURA PROYECTO'!AA14:AS14))</f>
        <v>0</v>
      </c>
      <c r="AA27" s="79">
        <f>IF(MIN(AA28:AA32)=0,1,MIN(AA28:AA32))</f>
        <v>1</v>
      </c>
      <c r="AB27" s="79">
        <f>MAX(AB28:AB32)</f>
        <v>0</v>
      </c>
      <c r="AD27" s="80">
        <f t="shared" si="3"/>
        <v>61</v>
      </c>
      <c r="AE27" s="80" t="str">
        <f t="shared" si="4"/>
        <v/>
      </c>
      <c r="AF27" s="80" t="str">
        <f t="shared" si="2"/>
        <v/>
      </c>
      <c r="AU27" s="79"/>
      <c r="AV27" s="79"/>
      <c r="AZ27" s="79"/>
    </row>
    <row r="28" spans="20:52" x14ac:dyDescent="0.25">
      <c r="T28" s="80" t="str">
        <f>'GASTOS PROYECTO'!U10</f>
        <v>MA3</v>
      </c>
      <c r="U28" s="80">
        <f>'GASTOS PROYECTO'!AL10</f>
        <v>0</v>
      </c>
      <c r="V28" s="81">
        <f>'GASTOS PROYECTO'!AM10</f>
        <v>0</v>
      </c>
      <c r="X28" s="80">
        <v>26</v>
      </c>
      <c r="Y28" s="80" t="s">
        <v>59</v>
      </c>
      <c r="Z28" s="80">
        <f>IF(T('ESTRUCTURA PROYECTO'!AA17:AS17)="",0,T('ESTRUCTURA PROYECTO'!AA17:AS17))</f>
        <v>0</v>
      </c>
      <c r="AA28" s="80">
        <f>'ESTRUCTURA PROYECTO'!Y17</f>
        <v>0</v>
      </c>
      <c r="AB28" s="80">
        <f>'ESTRUCTURA PROYECTO'!Z17</f>
        <v>0</v>
      </c>
      <c r="AD28" s="80">
        <f t="shared" si="3"/>
        <v>61</v>
      </c>
      <c r="AE28" s="80" t="str">
        <f t="shared" si="4"/>
        <v/>
      </c>
      <c r="AF28" s="80" t="str">
        <f t="shared" si="2"/>
        <v/>
      </c>
    </row>
    <row r="29" spans="20:52" x14ac:dyDescent="0.25">
      <c r="T29" s="80" t="str">
        <f>'GASTOS PROYECTO'!U11</f>
        <v>MA4</v>
      </c>
      <c r="U29" s="80">
        <f>'GASTOS PROYECTO'!AL11</f>
        <v>0</v>
      </c>
      <c r="V29" s="81">
        <f>'GASTOS PROYECTO'!AM11</f>
        <v>0</v>
      </c>
      <c r="X29" s="80">
        <v>27</v>
      </c>
      <c r="Y29" s="80" t="s">
        <v>60</v>
      </c>
      <c r="Z29" s="80">
        <f>IF(T('ESTRUCTURA PROYECTO'!AA18:AS18)="",0,T('ESTRUCTURA PROYECTO'!AA18:AS18))</f>
        <v>0</v>
      </c>
      <c r="AA29" s="80">
        <f>'ESTRUCTURA PROYECTO'!Y18</f>
        <v>0</v>
      </c>
      <c r="AB29" s="80">
        <f>'ESTRUCTURA PROYECTO'!Z18</f>
        <v>0</v>
      </c>
      <c r="AD29" s="80">
        <f t="shared" si="3"/>
        <v>61</v>
      </c>
      <c r="AE29" s="80" t="str">
        <f t="shared" si="4"/>
        <v/>
      </c>
      <c r="AF29" s="80" t="str">
        <f t="shared" si="2"/>
        <v/>
      </c>
    </row>
    <row r="30" spans="20:52" x14ac:dyDescent="0.25">
      <c r="T30" s="80" t="str">
        <f>'GASTOS PROYECTO'!U12</f>
        <v>MA5</v>
      </c>
      <c r="U30" s="80">
        <f>'GASTOS PROYECTO'!AL12</f>
        <v>0</v>
      </c>
      <c r="V30" s="81">
        <f>'GASTOS PROYECTO'!AM12</f>
        <v>0</v>
      </c>
      <c r="X30" s="80">
        <v>28</v>
      </c>
      <c r="Y30" s="80" t="s">
        <v>61</v>
      </c>
      <c r="Z30" s="80">
        <f>IF(T('ESTRUCTURA PROYECTO'!AA19:AS19)="",0,T('ESTRUCTURA PROYECTO'!AA19:AS19))</f>
        <v>0</v>
      </c>
      <c r="AA30" s="80">
        <f>'ESTRUCTURA PROYECTO'!Y19</f>
        <v>0</v>
      </c>
      <c r="AB30" s="80">
        <f>'ESTRUCTURA PROYECTO'!Z19</f>
        <v>0</v>
      </c>
      <c r="AD30" s="80">
        <f t="shared" si="3"/>
        <v>61</v>
      </c>
      <c r="AE30" s="80" t="str">
        <f t="shared" si="4"/>
        <v/>
      </c>
      <c r="AF30" s="80" t="str">
        <f t="shared" si="2"/>
        <v/>
      </c>
    </row>
    <row r="31" spans="20:52" x14ac:dyDescent="0.25">
      <c r="U31" s="82" t="s">
        <v>30</v>
      </c>
      <c r="V31" s="83">
        <f>SUM(V26:V30)</f>
        <v>0</v>
      </c>
      <c r="X31" s="80">
        <v>29</v>
      </c>
      <c r="Y31" s="80" t="s">
        <v>62</v>
      </c>
      <c r="Z31" s="80">
        <f>IF(T('ESTRUCTURA PROYECTO'!AA20:AS20)="",0,T('ESTRUCTURA PROYECTO'!AA20:AS20))</f>
        <v>0</v>
      </c>
      <c r="AA31" s="80">
        <f>'ESTRUCTURA PROYECTO'!Y20</f>
        <v>0</v>
      </c>
      <c r="AB31" s="80">
        <f>'ESTRUCTURA PROYECTO'!Z20</f>
        <v>0</v>
      </c>
      <c r="AD31" s="80">
        <f t="shared" si="3"/>
        <v>61</v>
      </c>
      <c r="AE31" s="80" t="str">
        <f t="shared" si="4"/>
        <v/>
      </c>
      <c r="AF31" s="80" t="str">
        <f t="shared" si="2"/>
        <v/>
      </c>
    </row>
    <row r="32" spans="20:52" x14ac:dyDescent="0.25">
      <c r="X32" s="80">
        <v>30</v>
      </c>
      <c r="Y32" s="80" t="s">
        <v>63</v>
      </c>
      <c r="Z32" s="80">
        <f>IF(T('ESTRUCTURA PROYECTO'!AA21:AS21)="",0,T('ESTRUCTURA PROYECTO'!AA21:AS21))</f>
        <v>0</v>
      </c>
      <c r="AA32" s="80">
        <f>'ESTRUCTURA PROYECTO'!Y21</f>
        <v>0</v>
      </c>
      <c r="AB32" s="80">
        <f>'ESTRUCTURA PROYECTO'!Z21</f>
        <v>0</v>
      </c>
      <c r="AD32" s="80">
        <f t="shared" si="3"/>
        <v>61</v>
      </c>
      <c r="AE32" s="80" t="str">
        <f t="shared" si="4"/>
        <v/>
      </c>
      <c r="AF32" s="80" t="str">
        <f t="shared" si="2"/>
        <v/>
      </c>
    </row>
    <row r="33" spans="20:52" x14ac:dyDescent="0.25">
      <c r="T33" s="241" t="s">
        <v>289</v>
      </c>
      <c r="U33" s="241"/>
      <c r="V33" s="241"/>
      <c r="X33" s="80">
        <v>31</v>
      </c>
      <c r="Y33" s="79" t="s">
        <v>53</v>
      </c>
      <c r="Z33" s="79">
        <f>IF(T('ESTRUCTURA PROYECTO'!AA23:AS23)="",0,T('ESTRUCTURA PROYECTO'!AA23:AS23))</f>
        <v>0</v>
      </c>
      <c r="AA33" s="79">
        <f>IF(MIN(AA34:AA38)=0,1,MIN(AA34:AA38))</f>
        <v>1</v>
      </c>
      <c r="AB33" s="79">
        <f>MAX(AB34:AB38)</f>
        <v>0</v>
      </c>
      <c r="AD33" s="80">
        <f t="shared" si="3"/>
        <v>61</v>
      </c>
      <c r="AE33" s="80" t="str">
        <f t="shared" si="4"/>
        <v/>
      </c>
      <c r="AF33" s="80" t="str">
        <f t="shared" si="2"/>
        <v/>
      </c>
      <c r="AU33" s="79"/>
      <c r="AV33" s="79"/>
      <c r="AZ33" s="79"/>
    </row>
    <row r="34" spans="20:52" x14ac:dyDescent="0.25">
      <c r="T34" s="80" t="str">
        <f>'GASTOS PROYECTO'!U18</f>
        <v>DI1</v>
      </c>
      <c r="U34" s="80">
        <f>'GASTOS PROYECTO'!AL18</f>
        <v>0</v>
      </c>
      <c r="V34" s="81">
        <f>'GASTOS PROYECTO'!AM18</f>
        <v>0</v>
      </c>
      <c r="X34" s="80">
        <v>32</v>
      </c>
      <c r="Y34" s="80" t="s">
        <v>54</v>
      </c>
      <c r="Z34" s="80">
        <f>IF(T('ESTRUCTURA PROYECTO'!AA26:AS26)="",0,T('ESTRUCTURA PROYECTO'!AA26:AS26))</f>
        <v>0</v>
      </c>
      <c r="AA34" s="80">
        <f>'ESTRUCTURA PROYECTO'!Y26</f>
        <v>0</v>
      </c>
      <c r="AB34" s="80">
        <f>'ESTRUCTURA PROYECTO'!Z26</f>
        <v>0</v>
      </c>
      <c r="AD34" s="80">
        <f t="shared" si="3"/>
        <v>61</v>
      </c>
      <c r="AE34" s="80" t="str">
        <f t="shared" si="4"/>
        <v/>
      </c>
      <c r="AF34" s="80" t="str">
        <f t="shared" si="2"/>
        <v/>
      </c>
    </row>
    <row r="35" spans="20:52" x14ac:dyDescent="0.25">
      <c r="T35" s="80" t="str">
        <f>'GASTOS PROYECTO'!U19</f>
        <v>DI2</v>
      </c>
      <c r="U35" s="80">
        <f>'GASTOS PROYECTO'!AL19</f>
        <v>0</v>
      </c>
      <c r="V35" s="81">
        <f>'GASTOS PROYECTO'!AM19</f>
        <v>0</v>
      </c>
      <c r="X35" s="80">
        <v>33</v>
      </c>
      <c r="Y35" s="80" t="s">
        <v>55</v>
      </c>
      <c r="Z35" s="80">
        <f>IF(T('ESTRUCTURA PROYECTO'!AA27:AS27)="",0,T('ESTRUCTURA PROYECTO'!AA27:AS27))</f>
        <v>0</v>
      </c>
      <c r="AA35" s="80">
        <f>'ESTRUCTURA PROYECTO'!Y27</f>
        <v>0</v>
      </c>
      <c r="AB35" s="80">
        <f>'ESTRUCTURA PROYECTO'!Z27</f>
        <v>0</v>
      </c>
      <c r="AD35" s="80">
        <f t="shared" si="3"/>
        <v>61</v>
      </c>
      <c r="AE35" s="80" t="str">
        <f t="shared" si="4"/>
        <v/>
      </c>
      <c r="AF35" s="80" t="str">
        <f t="shared" ref="AF35:AF62" si="5">IF(AE35="","",VLOOKUP(AE35,estructura,2,FALSE))</f>
        <v/>
      </c>
    </row>
    <row r="36" spans="20:52" x14ac:dyDescent="0.25">
      <c r="T36" s="80" t="str">
        <f>'GASTOS PROYECTO'!U20</f>
        <v>DI3</v>
      </c>
      <c r="U36" s="80">
        <f>'GASTOS PROYECTO'!AL20</f>
        <v>0</v>
      </c>
      <c r="V36" s="81">
        <f>'GASTOS PROYECTO'!AM20</f>
        <v>0</v>
      </c>
      <c r="X36" s="80">
        <v>34</v>
      </c>
      <c r="Y36" s="80" t="s">
        <v>56</v>
      </c>
      <c r="Z36" s="80">
        <f>IF(T('ESTRUCTURA PROYECTO'!AA28:AS28)="",0,T('ESTRUCTURA PROYECTO'!AA28:AS28))</f>
        <v>0</v>
      </c>
      <c r="AA36" s="80">
        <f>'ESTRUCTURA PROYECTO'!Y28</f>
        <v>0</v>
      </c>
      <c r="AB36" s="80">
        <f>'ESTRUCTURA PROYECTO'!Z28</f>
        <v>0</v>
      </c>
      <c r="AD36" s="80">
        <f t="shared" si="3"/>
        <v>61</v>
      </c>
      <c r="AE36" s="80" t="str">
        <f t="shared" si="4"/>
        <v/>
      </c>
      <c r="AF36" s="80" t="str">
        <f t="shared" si="5"/>
        <v/>
      </c>
    </row>
    <row r="37" spans="20:52" x14ac:dyDescent="0.25">
      <c r="T37" s="80" t="str">
        <f>'GASTOS PROYECTO'!U21</f>
        <v>DI4</v>
      </c>
      <c r="U37" s="80">
        <f>'GASTOS PROYECTO'!AL21</f>
        <v>0</v>
      </c>
      <c r="V37" s="81">
        <f>'GASTOS PROYECTO'!AM21</f>
        <v>0</v>
      </c>
      <c r="X37" s="80">
        <v>35</v>
      </c>
      <c r="Y37" s="80" t="s">
        <v>57</v>
      </c>
      <c r="Z37" s="80">
        <f>IF(T('ESTRUCTURA PROYECTO'!AA29:AS29)="",0,T('ESTRUCTURA PROYECTO'!AA29:AS29))</f>
        <v>0</v>
      </c>
      <c r="AA37" s="80">
        <f>'ESTRUCTURA PROYECTO'!Y29</f>
        <v>0</v>
      </c>
      <c r="AB37" s="80">
        <f>'ESTRUCTURA PROYECTO'!Z29</f>
        <v>0</v>
      </c>
      <c r="AD37" s="80">
        <f t="shared" si="3"/>
        <v>61</v>
      </c>
      <c r="AE37" s="80" t="str">
        <f t="shared" si="4"/>
        <v/>
      </c>
      <c r="AF37" s="80" t="str">
        <f t="shared" si="5"/>
        <v/>
      </c>
    </row>
    <row r="38" spans="20:52" x14ac:dyDescent="0.25">
      <c r="T38" s="80" t="str">
        <f>'GASTOS PROYECTO'!U22</f>
        <v>DI5</v>
      </c>
      <c r="U38" s="80">
        <f>'GASTOS PROYECTO'!AL22</f>
        <v>0</v>
      </c>
      <c r="V38" s="81">
        <f>'GASTOS PROYECTO'!AM22</f>
        <v>0</v>
      </c>
      <c r="X38" s="80">
        <v>36</v>
      </c>
      <c r="Y38" s="80" t="s">
        <v>58</v>
      </c>
      <c r="Z38" s="80">
        <f>IF(T('ESTRUCTURA PROYECTO'!AA30:AS30)="",0,T('ESTRUCTURA PROYECTO'!AA30:AS30))</f>
        <v>0</v>
      </c>
      <c r="AA38" s="80">
        <f>'ESTRUCTURA PROYECTO'!Y30</f>
        <v>0</v>
      </c>
      <c r="AB38" s="80">
        <f>'ESTRUCTURA PROYECTO'!Z30</f>
        <v>0</v>
      </c>
      <c r="AD38" s="80">
        <f t="shared" si="3"/>
        <v>61</v>
      </c>
      <c r="AE38" s="80" t="str">
        <f t="shared" si="4"/>
        <v/>
      </c>
      <c r="AF38" s="80" t="str">
        <f t="shared" si="5"/>
        <v/>
      </c>
    </row>
    <row r="39" spans="20:52" x14ac:dyDescent="0.25">
      <c r="U39" s="82" t="s">
        <v>30</v>
      </c>
      <c r="V39" s="83">
        <f>SUM(V34:V38)</f>
        <v>0</v>
      </c>
      <c r="X39" s="80">
        <v>37</v>
      </c>
      <c r="Y39" s="79" t="s">
        <v>64</v>
      </c>
      <c r="Z39" s="79">
        <f>IF(T('ESTRUCTURA PROYECTO'!AX5:BP5)="",0,T('ESTRUCTURA PROYECTO'!AX5:BP5))</f>
        <v>0</v>
      </c>
      <c r="AA39" s="79">
        <f>IF(MIN(AA40:AA44)=0,1,MIN(AA40:AA44))</f>
        <v>1</v>
      </c>
      <c r="AB39" s="79">
        <f>MAX(AB40:AB44)</f>
        <v>0</v>
      </c>
      <c r="AD39" s="80">
        <f t="shared" si="3"/>
        <v>61</v>
      </c>
      <c r="AE39" s="80" t="str">
        <f t="shared" si="4"/>
        <v/>
      </c>
      <c r="AF39" s="80" t="str">
        <f t="shared" si="5"/>
        <v/>
      </c>
      <c r="AV39" s="79"/>
    </row>
    <row r="40" spans="20:52" x14ac:dyDescent="0.25">
      <c r="X40" s="80">
        <v>38</v>
      </c>
      <c r="Y40" s="80" t="s">
        <v>68</v>
      </c>
      <c r="Z40" s="80">
        <f>IF(T('ESTRUCTURA PROYECTO'!AX8:BP8)="",0,T('ESTRUCTURA PROYECTO'!AX8:BP8))</f>
        <v>0</v>
      </c>
      <c r="AA40" s="80">
        <f>'ESTRUCTURA PROYECTO'!AV8</f>
        <v>0</v>
      </c>
      <c r="AB40" s="80">
        <f>'ESTRUCTURA PROYECTO'!AW8</f>
        <v>0</v>
      </c>
      <c r="AD40" s="80">
        <f t="shared" si="3"/>
        <v>61</v>
      </c>
      <c r="AE40" s="80" t="str">
        <f t="shared" si="4"/>
        <v/>
      </c>
      <c r="AF40" s="80" t="str">
        <f t="shared" si="5"/>
        <v/>
      </c>
    </row>
    <row r="41" spans="20:52" x14ac:dyDescent="0.25">
      <c r="X41" s="80">
        <v>39</v>
      </c>
      <c r="Y41" s="80" t="s">
        <v>69</v>
      </c>
      <c r="Z41" s="80">
        <f>IF(T('ESTRUCTURA PROYECTO'!AX9:BP9)="",0,T('ESTRUCTURA PROYECTO'!AX9:BP9))</f>
        <v>0</v>
      </c>
      <c r="AA41" s="80">
        <f>'ESTRUCTURA PROYECTO'!AV9</f>
        <v>0</v>
      </c>
      <c r="AB41" s="80">
        <f>'ESTRUCTURA PROYECTO'!AW9</f>
        <v>0</v>
      </c>
      <c r="AD41" s="80">
        <f t="shared" si="3"/>
        <v>61</v>
      </c>
      <c r="AE41" s="80" t="str">
        <f t="shared" si="4"/>
        <v/>
      </c>
      <c r="AF41" s="80" t="str">
        <f t="shared" si="5"/>
        <v/>
      </c>
    </row>
    <row r="42" spans="20:52" x14ac:dyDescent="0.25">
      <c r="X42" s="80">
        <v>40</v>
      </c>
      <c r="Y42" s="80" t="s">
        <v>70</v>
      </c>
      <c r="Z42" s="80">
        <f>IF(T('ESTRUCTURA PROYECTO'!AX10:BP10)="",0,T('ESTRUCTURA PROYECTO'!AX10:BP10))</f>
        <v>0</v>
      </c>
      <c r="AA42" s="80">
        <f>'ESTRUCTURA PROYECTO'!AV10</f>
        <v>0</v>
      </c>
      <c r="AB42" s="80">
        <f>'ESTRUCTURA PROYECTO'!AW10</f>
        <v>0</v>
      </c>
      <c r="AD42" s="80">
        <f t="shared" si="3"/>
        <v>61</v>
      </c>
      <c r="AE42" s="80" t="str">
        <f t="shared" si="4"/>
        <v/>
      </c>
      <c r="AF42" s="80" t="str">
        <f t="shared" si="5"/>
        <v/>
      </c>
    </row>
    <row r="43" spans="20:52" x14ac:dyDescent="0.25">
      <c r="X43" s="80">
        <v>41</v>
      </c>
      <c r="Y43" s="80" t="s">
        <v>71</v>
      </c>
      <c r="Z43" s="80">
        <f>IF(T('ESTRUCTURA PROYECTO'!AX11:BP11)="",0,T('ESTRUCTURA PROYECTO'!AX11:BP11))</f>
        <v>0</v>
      </c>
      <c r="AA43" s="80">
        <f>'ESTRUCTURA PROYECTO'!AV11</f>
        <v>0</v>
      </c>
      <c r="AB43" s="80">
        <f>'ESTRUCTURA PROYECTO'!AW11</f>
        <v>0</v>
      </c>
      <c r="AD43" s="80">
        <f t="shared" si="3"/>
        <v>61</v>
      </c>
      <c r="AE43" s="80" t="str">
        <f t="shared" si="4"/>
        <v/>
      </c>
      <c r="AF43" s="80" t="str">
        <f t="shared" si="5"/>
        <v/>
      </c>
    </row>
    <row r="44" spans="20:52" x14ac:dyDescent="0.25">
      <c r="X44" s="80">
        <v>42</v>
      </c>
      <c r="Y44" s="80" t="s">
        <v>72</v>
      </c>
      <c r="Z44" s="80">
        <f>IF(T('ESTRUCTURA PROYECTO'!AX12:BP12)="",0,T('ESTRUCTURA PROYECTO'!AX12:BP12))</f>
        <v>0</v>
      </c>
      <c r="AA44" s="80">
        <f>'ESTRUCTURA PROYECTO'!AV12</f>
        <v>0</v>
      </c>
      <c r="AB44" s="80">
        <f>'ESTRUCTURA PROYECTO'!AW12</f>
        <v>0</v>
      </c>
      <c r="AD44" s="80">
        <f t="shared" si="3"/>
        <v>61</v>
      </c>
      <c r="AE44" s="80" t="str">
        <f t="shared" si="4"/>
        <v/>
      </c>
      <c r="AF44" s="80" t="str">
        <f t="shared" si="5"/>
        <v/>
      </c>
    </row>
    <row r="45" spans="20:52" x14ac:dyDescent="0.25">
      <c r="X45" s="80">
        <v>43</v>
      </c>
      <c r="Y45" s="79" t="s">
        <v>65</v>
      </c>
      <c r="Z45" s="79">
        <f>IF(T('ESTRUCTURA PROYECTO'!AX14:BP14)="",0,T('ESTRUCTURA PROYECTO'!AX14:BP14))</f>
        <v>0</v>
      </c>
      <c r="AA45" s="79">
        <f>IF(MIN(AA46:AA50)=0,1,MIN(AA46:AA50))</f>
        <v>1</v>
      </c>
      <c r="AB45" s="79">
        <f>MAX(AB46:AB50)</f>
        <v>0</v>
      </c>
      <c r="AD45" s="80">
        <f t="shared" si="3"/>
        <v>61</v>
      </c>
      <c r="AE45" s="80" t="str">
        <f t="shared" si="4"/>
        <v/>
      </c>
      <c r="AF45" s="80" t="str">
        <f t="shared" si="5"/>
        <v/>
      </c>
    </row>
    <row r="46" spans="20:52" x14ac:dyDescent="0.25">
      <c r="X46" s="80">
        <v>44</v>
      </c>
      <c r="Y46" s="80" t="s">
        <v>78</v>
      </c>
      <c r="Z46" s="80">
        <f>IF(T('ESTRUCTURA PROYECTO'!AX17:BP17)="",0,T('ESTRUCTURA PROYECTO'!AX17:BP17))</f>
        <v>0</v>
      </c>
      <c r="AA46" s="80">
        <f>'ESTRUCTURA PROYECTO'!AV17</f>
        <v>0</v>
      </c>
      <c r="AB46" s="80">
        <f>'ESTRUCTURA PROYECTO'!AW17</f>
        <v>0</v>
      </c>
      <c r="AD46" s="80">
        <f t="shared" si="3"/>
        <v>61</v>
      </c>
      <c r="AE46" s="80" t="str">
        <f t="shared" si="4"/>
        <v/>
      </c>
      <c r="AF46" s="80" t="str">
        <f t="shared" si="5"/>
        <v/>
      </c>
    </row>
    <row r="47" spans="20:52" x14ac:dyDescent="0.25">
      <c r="X47" s="80">
        <v>45</v>
      </c>
      <c r="Y47" s="80" t="s">
        <v>79</v>
      </c>
      <c r="Z47" s="80">
        <f>IF(T('ESTRUCTURA PROYECTO'!AX18:BP18)="",0,T('ESTRUCTURA PROYECTO'!AX18:BP18))</f>
        <v>0</v>
      </c>
      <c r="AA47" s="80">
        <f>'ESTRUCTURA PROYECTO'!AV18</f>
        <v>0</v>
      </c>
      <c r="AB47" s="80">
        <f>'ESTRUCTURA PROYECTO'!AW18</f>
        <v>0</v>
      </c>
      <c r="AD47" s="80">
        <f t="shared" si="3"/>
        <v>61</v>
      </c>
      <c r="AE47" s="80" t="str">
        <f t="shared" si="4"/>
        <v/>
      </c>
      <c r="AF47" s="80" t="str">
        <f t="shared" si="5"/>
        <v/>
      </c>
    </row>
    <row r="48" spans="20:52" x14ac:dyDescent="0.25">
      <c r="X48" s="80">
        <v>46</v>
      </c>
      <c r="Y48" s="80" t="s">
        <v>80</v>
      </c>
      <c r="Z48" s="80">
        <f>IF(T('ESTRUCTURA PROYECTO'!AX19:BP19)="",0,T('ESTRUCTURA PROYECTO'!AX19:BP19))</f>
        <v>0</v>
      </c>
      <c r="AA48" s="80">
        <f>'ESTRUCTURA PROYECTO'!AV19</f>
        <v>0</v>
      </c>
      <c r="AB48" s="80">
        <f>'ESTRUCTURA PROYECTO'!AW19</f>
        <v>0</v>
      </c>
      <c r="AD48" s="80">
        <f t="shared" si="3"/>
        <v>61</v>
      </c>
      <c r="AE48" s="80" t="str">
        <f t="shared" si="4"/>
        <v/>
      </c>
      <c r="AF48" s="80" t="str">
        <f t="shared" si="5"/>
        <v/>
      </c>
    </row>
    <row r="49" spans="24:32" x14ac:dyDescent="0.25">
      <c r="X49" s="80">
        <v>47</v>
      </c>
      <c r="Y49" s="80" t="s">
        <v>81</v>
      </c>
      <c r="Z49" s="80">
        <f>IF(T('ESTRUCTURA PROYECTO'!AX20:BP20)="",0,T('ESTRUCTURA PROYECTO'!AX20:BP20))</f>
        <v>0</v>
      </c>
      <c r="AA49" s="80">
        <f>'ESTRUCTURA PROYECTO'!AV20</f>
        <v>0</v>
      </c>
      <c r="AB49" s="80">
        <f>'ESTRUCTURA PROYECTO'!AW20</f>
        <v>0</v>
      </c>
      <c r="AD49" s="80">
        <f t="shared" si="3"/>
        <v>61</v>
      </c>
      <c r="AE49" s="80" t="str">
        <f t="shared" si="4"/>
        <v/>
      </c>
      <c r="AF49" s="80" t="str">
        <f t="shared" si="5"/>
        <v/>
      </c>
    </row>
    <row r="50" spans="24:32" x14ac:dyDescent="0.25">
      <c r="X50" s="80">
        <v>48</v>
      </c>
      <c r="Y50" s="80" t="s">
        <v>82</v>
      </c>
      <c r="Z50" s="80">
        <f>IF(T('ESTRUCTURA PROYECTO'!AX21:BP21)="",0,T('ESTRUCTURA PROYECTO'!AX21:BP21))</f>
        <v>0</v>
      </c>
      <c r="AA50" s="80">
        <f>'ESTRUCTURA PROYECTO'!AV21</f>
        <v>0</v>
      </c>
      <c r="AB50" s="80">
        <f>'ESTRUCTURA PROYECTO'!AW21</f>
        <v>0</v>
      </c>
      <c r="AD50" s="80">
        <f t="shared" si="3"/>
        <v>61</v>
      </c>
      <c r="AE50" s="80" t="str">
        <f t="shared" si="4"/>
        <v/>
      </c>
      <c r="AF50" s="80" t="str">
        <f t="shared" si="5"/>
        <v/>
      </c>
    </row>
    <row r="51" spans="24:32" x14ac:dyDescent="0.25">
      <c r="X51" s="80">
        <v>49</v>
      </c>
      <c r="Y51" s="79" t="s">
        <v>66</v>
      </c>
      <c r="Z51" s="79">
        <f>IF(T('ESTRUCTURA PROYECTO'!AX23:BP23)="",0,T('ESTRUCTURA PROYECTO'!AX23:BP23))</f>
        <v>0</v>
      </c>
      <c r="AA51" s="79">
        <f>IF(MIN(AA52:AA56)=0,1,MIN(AA52:AA56))</f>
        <v>1</v>
      </c>
      <c r="AB51" s="79">
        <f>MAX(AB52:AB56)</f>
        <v>0</v>
      </c>
      <c r="AD51" s="80">
        <f t="shared" si="3"/>
        <v>61</v>
      </c>
      <c r="AE51" s="80" t="str">
        <f t="shared" si="4"/>
        <v/>
      </c>
      <c r="AF51" s="80" t="str">
        <f t="shared" si="5"/>
        <v/>
      </c>
    </row>
    <row r="52" spans="24:32" x14ac:dyDescent="0.25">
      <c r="X52" s="80">
        <v>50</v>
      </c>
      <c r="Y52" s="80" t="s">
        <v>73</v>
      </c>
      <c r="Z52" s="80">
        <f>IF(T('ESTRUCTURA PROYECTO'!AX26:BP26)="",0,T('ESTRUCTURA PROYECTO'!AX26:BP26))</f>
        <v>0</v>
      </c>
      <c r="AA52" s="80">
        <f>'ESTRUCTURA PROYECTO'!AV26</f>
        <v>0</v>
      </c>
      <c r="AB52" s="80">
        <f>'ESTRUCTURA PROYECTO'!AW26</f>
        <v>0</v>
      </c>
      <c r="AD52" s="80">
        <f t="shared" si="3"/>
        <v>61</v>
      </c>
      <c r="AE52" s="80" t="str">
        <f t="shared" si="4"/>
        <v/>
      </c>
      <c r="AF52" s="80" t="str">
        <f t="shared" si="5"/>
        <v/>
      </c>
    </row>
    <row r="53" spans="24:32" x14ac:dyDescent="0.25">
      <c r="X53" s="80">
        <v>51</v>
      </c>
      <c r="Y53" s="80" t="s">
        <v>74</v>
      </c>
      <c r="Z53" s="80">
        <f>IF(T('ESTRUCTURA PROYECTO'!AX27:BP27)="",0,T('ESTRUCTURA PROYECTO'!AX27:BP27))</f>
        <v>0</v>
      </c>
      <c r="AA53" s="80">
        <f>'ESTRUCTURA PROYECTO'!AV27</f>
        <v>0</v>
      </c>
      <c r="AB53" s="80">
        <f>'ESTRUCTURA PROYECTO'!AW27</f>
        <v>0</v>
      </c>
      <c r="AD53" s="80">
        <f t="shared" si="3"/>
        <v>61</v>
      </c>
      <c r="AE53" s="80" t="str">
        <f t="shared" si="4"/>
        <v/>
      </c>
      <c r="AF53" s="80" t="str">
        <f t="shared" si="5"/>
        <v/>
      </c>
    </row>
    <row r="54" spans="24:32" x14ac:dyDescent="0.25">
      <c r="X54" s="80">
        <v>52</v>
      </c>
      <c r="Y54" s="80" t="s">
        <v>75</v>
      </c>
      <c r="Z54" s="80">
        <f>IF(T('ESTRUCTURA PROYECTO'!AX28:BP28)="",0,T('ESTRUCTURA PROYECTO'!AX28:BP28))</f>
        <v>0</v>
      </c>
      <c r="AA54" s="80">
        <f>'ESTRUCTURA PROYECTO'!AV28</f>
        <v>0</v>
      </c>
      <c r="AB54" s="80">
        <f>'ESTRUCTURA PROYECTO'!AW28</f>
        <v>0</v>
      </c>
      <c r="AD54" s="80">
        <f t="shared" si="3"/>
        <v>61</v>
      </c>
      <c r="AE54" s="80" t="str">
        <f t="shared" si="4"/>
        <v/>
      </c>
      <c r="AF54" s="80" t="str">
        <f t="shared" si="5"/>
        <v/>
      </c>
    </row>
    <row r="55" spans="24:32" x14ac:dyDescent="0.25">
      <c r="X55" s="80">
        <v>53</v>
      </c>
      <c r="Y55" s="80" t="s">
        <v>76</v>
      </c>
      <c r="Z55" s="80">
        <f>IF(T('ESTRUCTURA PROYECTO'!AX29:BP29)="",0,T('ESTRUCTURA PROYECTO'!AX29:BP29))</f>
        <v>0</v>
      </c>
      <c r="AA55" s="80">
        <f>'ESTRUCTURA PROYECTO'!AV29</f>
        <v>0</v>
      </c>
      <c r="AB55" s="80">
        <f>'ESTRUCTURA PROYECTO'!AW29</f>
        <v>0</v>
      </c>
      <c r="AD55" s="80">
        <f t="shared" si="3"/>
        <v>61</v>
      </c>
      <c r="AE55" s="80" t="str">
        <f t="shared" si="4"/>
        <v/>
      </c>
      <c r="AF55" s="80" t="str">
        <f t="shared" si="5"/>
        <v/>
      </c>
    </row>
    <row r="56" spans="24:32" x14ac:dyDescent="0.25">
      <c r="X56" s="80">
        <v>54</v>
      </c>
      <c r="Y56" s="80" t="s">
        <v>77</v>
      </c>
      <c r="Z56" s="80">
        <f>IF(T('ESTRUCTURA PROYECTO'!AX30:BP30)="",0,T('ESTRUCTURA PROYECTO'!AX30:BP30))</f>
        <v>0</v>
      </c>
      <c r="AA56" s="80">
        <f>'ESTRUCTURA PROYECTO'!AV30</f>
        <v>0</v>
      </c>
      <c r="AB56" s="80">
        <f>'ESTRUCTURA PROYECTO'!AW30</f>
        <v>0</v>
      </c>
      <c r="AD56" s="80">
        <f t="shared" si="3"/>
        <v>61</v>
      </c>
      <c r="AE56" s="80" t="str">
        <f t="shared" si="4"/>
        <v/>
      </c>
      <c r="AF56" s="80" t="str">
        <f t="shared" si="5"/>
        <v/>
      </c>
    </row>
    <row r="57" spans="24:32" x14ac:dyDescent="0.25">
      <c r="X57" s="80">
        <v>55</v>
      </c>
      <c r="Y57" s="79" t="s">
        <v>67</v>
      </c>
      <c r="Z57" s="79">
        <f>IF(T('ESTRUCTURA PROYECTO'!BU5:CM5)="",0,T('ESTRUCTURA PROYECTO'!BU5:CM5))</f>
        <v>0</v>
      </c>
      <c r="AA57" s="79">
        <f>IF(MIN(AA58:AA62)=0,1,MIN(AA58:AA62))</f>
        <v>1</v>
      </c>
      <c r="AB57" s="79">
        <f>MAX(AB58:AB62)</f>
        <v>0</v>
      </c>
      <c r="AD57" s="80">
        <f t="shared" si="3"/>
        <v>61</v>
      </c>
      <c r="AE57" s="80" t="str">
        <f t="shared" si="4"/>
        <v/>
      </c>
      <c r="AF57" s="80" t="str">
        <f t="shared" si="5"/>
        <v/>
      </c>
    </row>
    <row r="58" spans="24:32" x14ac:dyDescent="0.25">
      <c r="X58" s="80">
        <v>56</v>
      </c>
      <c r="Y58" s="80" t="s">
        <v>83</v>
      </c>
      <c r="Z58" s="80">
        <f>IF(T('ESTRUCTURA PROYECTO'!BU8:CM8)="",0,T('ESTRUCTURA PROYECTO'!BU8:CM8))</f>
        <v>0</v>
      </c>
      <c r="AA58" s="80">
        <f>'ESTRUCTURA PROYECTO'!BS8</f>
        <v>0</v>
      </c>
      <c r="AB58" s="80">
        <f>'ESTRUCTURA PROYECTO'!BT8</f>
        <v>0</v>
      </c>
      <c r="AD58" s="80">
        <f t="shared" si="3"/>
        <v>61</v>
      </c>
      <c r="AE58" s="80" t="str">
        <f t="shared" si="4"/>
        <v/>
      </c>
      <c r="AF58" s="80" t="str">
        <f t="shared" si="5"/>
        <v/>
      </c>
    </row>
    <row r="59" spans="24:32" x14ac:dyDescent="0.25">
      <c r="X59" s="80">
        <v>57</v>
      </c>
      <c r="Y59" s="80" t="s">
        <v>84</v>
      </c>
      <c r="Z59" s="80">
        <f>IF(T('ESTRUCTURA PROYECTO'!BU9:CM9)="",0,T('ESTRUCTURA PROYECTO'!BU9:CM9))</f>
        <v>0</v>
      </c>
      <c r="AA59" s="80">
        <f>'ESTRUCTURA PROYECTO'!BS9</f>
        <v>0</v>
      </c>
      <c r="AB59" s="80">
        <f>'ESTRUCTURA PROYECTO'!BT9</f>
        <v>0</v>
      </c>
      <c r="AD59" s="80">
        <f t="shared" si="3"/>
        <v>61</v>
      </c>
      <c r="AE59" s="80" t="str">
        <f t="shared" si="4"/>
        <v/>
      </c>
      <c r="AF59" s="80" t="str">
        <f t="shared" si="5"/>
        <v/>
      </c>
    </row>
    <row r="60" spans="24:32" x14ac:dyDescent="0.25">
      <c r="X60" s="80">
        <v>58</v>
      </c>
      <c r="Y60" s="80" t="s">
        <v>85</v>
      </c>
      <c r="Z60" s="80">
        <f>IF(T('ESTRUCTURA PROYECTO'!BU10:CM10)="",0,T('ESTRUCTURA PROYECTO'!BU10:CM10))</f>
        <v>0</v>
      </c>
      <c r="AA60" s="80">
        <f>'ESTRUCTURA PROYECTO'!BS10</f>
        <v>0</v>
      </c>
      <c r="AB60" s="80">
        <f>'ESTRUCTURA PROYECTO'!BT10</f>
        <v>0</v>
      </c>
      <c r="AD60" s="80">
        <f t="shared" si="3"/>
        <v>61</v>
      </c>
      <c r="AE60" s="80" t="str">
        <f t="shared" si="4"/>
        <v/>
      </c>
      <c r="AF60" s="80" t="str">
        <f t="shared" si="5"/>
        <v/>
      </c>
    </row>
    <row r="61" spans="24:32" x14ac:dyDescent="0.25">
      <c r="X61" s="80">
        <v>59</v>
      </c>
      <c r="Y61" s="80" t="s">
        <v>86</v>
      </c>
      <c r="Z61" s="80">
        <f>IF(T('ESTRUCTURA PROYECTO'!BU11:CM11)="",0,T('ESTRUCTURA PROYECTO'!BU11:CM11))</f>
        <v>0</v>
      </c>
      <c r="AA61" s="80">
        <f>'ESTRUCTURA PROYECTO'!BS11</f>
        <v>0</v>
      </c>
      <c r="AB61" s="80">
        <f>'ESTRUCTURA PROYECTO'!BT11</f>
        <v>0</v>
      </c>
      <c r="AD61" s="80">
        <f t="shared" si="3"/>
        <v>61</v>
      </c>
      <c r="AE61" s="80" t="str">
        <f t="shared" si="4"/>
        <v/>
      </c>
      <c r="AF61" s="80" t="str">
        <f t="shared" si="5"/>
        <v/>
      </c>
    </row>
    <row r="62" spans="24:32" x14ac:dyDescent="0.25">
      <c r="X62" s="80">
        <v>60</v>
      </c>
      <c r="Y62" s="80" t="s">
        <v>87</v>
      </c>
      <c r="Z62" s="80">
        <f>IF(T('ESTRUCTURA PROYECTO'!BU12:CM12)="",0,T('ESTRUCTURA PROYECTO'!BU12:CM12))</f>
        <v>0</v>
      </c>
      <c r="AA62" s="80">
        <f>'ESTRUCTURA PROYECTO'!BS12</f>
        <v>0</v>
      </c>
      <c r="AB62" s="80">
        <f>'ESTRUCTURA PROYECTO'!BT12</f>
        <v>0</v>
      </c>
      <c r="AD62" s="80">
        <f t="shared" si="3"/>
        <v>61</v>
      </c>
      <c r="AE62" s="80" t="str">
        <f t="shared" si="4"/>
        <v/>
      </c>
      <c r="AF62" s="80" t="str">
        <f t="shared" si="5"/>
        <v/>
      </c>
    </row>
  </sheetData>
  <sheetProtection algorithmName="SHA-512" hashValue="OjZ3wmQ/APQn66hc4kN8LaM16LvHO6WsCSp4nTqw/vODLyr45ceUp1vhGOQgONGyr3jrmO/UE6S3xuaTfixmdQ==" saltValue="NPeve9ztWCvKqHFn5A2c7A==" spinCount="100000" sheet="1" objects="1" scenarios="1"/>
  <mergeCells count="8">
    <mergeCell ref="T25:V25"/>
    <mergeCell ref="T33:V33"/>
    <mergeCell ref="Y1:AB1"/>
    <mergeCell ref="A1:B1"/>
    <mergeCell ref="D1:F1"/>
    <mergeCell ref="T1:V1"/>
    <mergeCell ref="T9:V9"/>
    <mergeCell ref="T17:V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DATOS</vt:lpstr>
      <vt:lpstr>ESTRUCTURA PROYECTO</vt:lpstr>
      <vt:lpstr>GASTOS PROYECTO</vt:lpstr>
      <vt:lpstr>RRHH</vt:lpstr>
      <vt:lpstr>GASTO RRHH</vt:lpstr>
      <vt:lpstr>RESUMEN</vt:lpstr>
      <vt:lpstr>CRONOGRAMA</vt:lpstr>
      <vt:lpstr>Hoja1</vt:lpstr>
      <vt:lpstr>DATOS!Área_de_impresión</vt:lpstr>
      <vt:lpstr>'ESTRUCTURA PROYECTO'!Área_de_impresión</vt:lpstr>
      <vt:lpstr>'GASTO RRHH'!Área_de_impresión</vt:lpstr>
      <vt:lpstr>'GASTOS PROYECTO'!Área_de_impresión</vt:lpstr>
      <vt:lpstr>RESUMEN!Área_de_impresión</vt:lpstr>
      <vt:lpstr>RRHH!Área_de_impresión</vt:lpstr>
      <vt:lpstr>estructura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Marco Adrián</dc:creator>
  <cp:lastModifiedBy>Vicente Marco</cp:lastModifiedBy>
  <cp:lastPrinted>2019-01-02T14:40:50Z</cp:lastPrinted>
  <dcterms:created xsi:type="dcterms:W3CDTF">2017-11-07T18:00:47Z</dcterms:created>
  <dcterms:modified xsi:type="dcterms:W3CDTF">2019-01-02T14:46:22Z</dcterms:modified>
</cp:coreProperties>
</file>